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uarto trimestre Ingresos\EDOS FINANC 4TO TRIM\"/>
    </mc:Choice>
  </mc:AlternateContent>
  <bookViews>
    <workbookView xWindow="0" yWindow="0" windowWidth="21600" windowHeight="9735" tabRatio="819" activeTab="2"/>
  </bookViews>
  <sheets>
    <sheet name="RESUMEN PARTS. Y APORTS." sheetId="75" r:id="rId1"/>
    <sheet name="PARTS. FED.MPIOS. 2021." sheetId="52" r:id="rId2"/>
    <sheet name="FAISM 2021." sheetId="50" r:id="rId3"/>
    <sheet name="FORTAMUN2021." sheetId="48" r:id="rId4"/>
    <sheet name="PAGOS POR FONDOS 2021." sheetId="76" r:id="rId5"/>
    <sheet name="PAGO A COM. INDIGENAS 2021 " sheetId="77" r:id="rId6"/>
    <sheet name="PAGOS CORRESP. A 2020" sheetId="78" r:id="rId7"/>
  </sheets>
  <definedNames>
    <definedName name="_xlnm.Print_Area" localSheetId="2">'FAISM 2021.'!$B$1:$D$144</definedName>
    <definedName name="_xlnm.Print_Area" localSheetId="3">FORTAMUN2021.!$B$2:$D$152</definedName>
    <definedName name="_xlnm.Print_Area" localSheetId="1">'PARTS. FED.MPIOS. 2021.'!$B$2:$F$148</definedName>
    <definedName name="_xlnm.Print_Area" localSheetId="0">'RESUMEN PARTS. Y APORTS.'!$B$2:$E$18</definedName>
  </definedNames>
  <calcPr calcId="152511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</workbook>
</file>

<file path=xl/calcChain.xml><?xml version="1.0" encoding="utf-8"?>
<calcChain xmlns="http://schemas.openxmlformats.org/spreadsheetml/2006/main">
  <c r="B55" i="76" l="1"/>
  <c r="B105" i="76"/>
  <c r="R14" i="77" l="1"/>
  <c r="P26" i="77"/>
  <c r="B108" i="78"/>
  <c r="B57" i="78"/>
  <c r="Q154" i="78"/>
  <c r="P154" i="78"/>
  <c r="O154" i="78"/>
  <c r="N154" i="78"/>
  <c r="M154" i="78"/>
  <c r="L154" i="78"/>
  <c r="K154" i="78"/>
  <c r="J154" i="78"/>
  <c r="I154" i="78"/>
  <c r="H154" i="78"/>
  <c r="G154" i="78"/>
  <c r="F154" i="78"/>
  <c r="E154" i="78"/>
  <c r="D154" i="78"/>
  <c r="C154" i="78"/>
  <c r="R152" i="78"/>
  <c r="R151" i="78"/>
  <c r="R150" i="78"/>
  <c r="R149" i="78"/>
  <c r="R148" i="78"/>
  <c r="R147" i="78"/>
  <c r="R146" i="78"/>
  <c r="R145" i="78"/>
  <c r="R144" i="78"/>
  <c r="R143" i="78"/>
  <c r="R142" i="78"/>
  <c r="R141" i="78"/>
  <c r="R140" i="78"/>
  <c r="R139" i="78"/>
  <c r="R138" i="78"/>
  <c r="R137" i="78"/>
  <c r="R136" i="78"/>
  <c r="R135" i="78"/>
  <c r="R134" i="78"/>
  <c r="R133" i="78"/>
  <c r="R132" i="78"/>
  <c r="R131" i="78"/>
  <c r="R130" i="78"/>
  <c r="R129" i="78"/>
  <c r="R128" i="78"/>
  <c r="R127" i="78"/>
  <c r="R126" i="78"/>
  <c r="R125" i="78"/>
  <c r="R124" i="78"/>
  <c r="R123" i="78"/>
  <c r="R122" i="78"/>
  <c r="R121" i="78"/>
  <c r="R120" i="78"/>
  <c r="R119" i="78"/>
  <c r="R118" i="78"/>
  <c r="R117" i="78"/>
  <c r="R116" i="78"/>
  <c r="B107" i="78"/>
  <c r="R102" i="78"/>
  <c r="R101" i="78"/>
  <c r="R100" i="78"/>
  <c r="R99" i="78"/>
  <c r="R98" i="78"/>
  <c r="R97" i="78"/>
  <c r="R96" i="78"/>
  <c r="R95" i="78"/>
  <c r="R94" i="78"/>
  <c r="R93" i="78"/>
  <c r="R92" i="78"/>
  <c r="R91" i="78"/>
  <c r="R90" i="78"/>
  <c r="R89" i="78"/>
  <c r="R88" i="78"/>
  <c r="R87" i="78"/>
  <c r="R86" i="78"/>
  <c r="R85" i="78"/>
  <c r="R84" i="78"/>
  <c r="R83" i="78"/>
  <c r="R82" i="78"/>
  <c r="R81" i="78"/>
  <c r="R80" i="78"/>
  <c r="R79" i="78"/>
  <c r="R78" i="78"/>
  <c r="R77" i="78"/>
  <c r="R76" i="78"/>
  <c r="R75" i="78"/>
  <c r="R74" i="78"/>
  <c r="R73" i="78"/>
  <c r="R72" i="78"/>
  <c r="R71" i="78"/>
  <c r="R70" i="78"/>
  <c r="R69" i="78"/>
  <c r="R68" i="78"/>
  <c r="R67" i="78"/>
  <c r="R66" i="78"/>
  <c r="R65" i="78"/>
  <c r="B56" i="78"/>
  <c r="R50" i="78"/>
  <c r="R49" i="78"/>
  <c r="R48" i="78"/>
  <c r="R47" i="78"/>
  <c r="R46" i="78"/>
  <c r="R45" i="78"/>
  <c r="R44" i="78"/>
  <c r="R43" i="78"/>
  <c r="R42" i="78"/>
  <c r="R41" i="78"/>
  <c r="R40" i="78"/>
  <c r="R39" i="78"/>
  <c r="R38" i="78"/>
  <c r="R37" i="78"/>
  <c r="R36" i="78"/>
  <c r="R35" i="78"/>
  <c r="R34" i="78"/>
  <c r="R33" i="78"/>
  <c r="R32" i="78"/>
  <c r="R31" i="78"/>
  <c r="R30" i="78"/>
  <c r="R29" i="78"/>
  <c r="R28" i="78"/>
  <c r="R27" i="78"/>
  <c r="R26" i="78"/>
  <c r="R25" i="78"/>
  <c r="R24" i="78"/>
  <c r="R23" i="78"/>
  <c r="R22" i="78"/>
  <c r="R21" i="78"/>
  <c r="R20" i="78"/>
  <c r="R19" i="78"/>
  <c r="R18" i="78"/>
  <c r="R17" i="78"/>
  <c r="R16" i="78"/>
  <c r="R15" i="78"/>
  <c r="R14" i="78"/>
  <c r="R13" i="78"/>
  <c r="D26" i="77"/>
  <c r="E26" i="77"/>
  <c r="F26" i="77"/>
  <c r="G26" i="77"/>
  <c r="H26" i="77"/>
  <c r="I26" i="77"/>
  <c r="J26" i="77"/>
  <c r="K26" i="77"/>
  <c r="L26" i="77"/>
  <c r="M26" i="77"/>
  <c r="N26" i="77"/>
  <c r="O26" i="77"/>
  <c r="Q26" i="77"/>
  <c r="C26" i="77"/>
  <c r="R12" i="77"/>
  <c r="R23" i="77"/>
  <c r="R24" i="77"/>
  <c r="R20" i="77"/>
  <c r="R15" i="77"/>
  <c r="R16" i="77"/>
  <c r="R17" i="77"/>
  <c r="R18" i="77"/>
  <c r="R19" i="77"/>
  <c r="R26" i="77"/>
  <c r="R21" i="77"/>
  <c r="R22" i="77"/>
  <c r="R13" i="77"/>
  <c r="R114" i="76"/>
  <c r="R115" i="76"/>
  <c r="R116" i="76"/>
  <c r="R117" i="76"/>
  <c r="R118" i="76"/>
  <c r="R119" i="76"/>
  <c r="R120" i="76"/>
  <c r="R121" i="76"/>
  <c r="R122" i="76"/>
  <c r="R123" i="76"/>
  <c r="R124" i="76"/>
  <c r="R125" i="76"/>
  <c r="R126" i="76"/>
  <c r="R127" i="76"/>
  <c r="R128" i="76"/>
  <c r="R129" i="76"/>
  <c r="R130" i="76"/>
  <c r="R131" i="76"/>
  <c r="R132" i="76"/>
  <c r="R133" i="76"/>
  <c r="R134" i="76"/>
  <c r="R135" i="76"/>
  <c r="R136" i="76"/>
  <c r="R137" i="76"/>
  <c r="R138" i="76"/>
  <c r="R139" i="76"/>
  <c r="R140" i="76"/>
  <c r="R141" i="76"/>
  <c r="R142" i="76"/>
  <c r="R143" i="76"/>
  <c r="R144" i="76"/>
  <c r="R145" i="76"/>
  <c r="R146" i="76"/>
  <c r="R147" i="76"/>
  <c r="R148" i="76"/>
  <c r="R149" i="76"/>
  <c r="R113" i="76"/>
  <c r="R64" i="76"/>
  <c r="R65" i="76"/>
  <c r="R66" i="76"/>
  <c r="R67" i="76"/>
  <c r="R68" i="76"/>
  <c r="R69" i="76"/>
  <c r="R70" i="76"/>
  <c r="R71" i="76"/>
  <c r="R72" i="76"/>
  <c r="R73" i="76"/>
  <c r="R74" i="76"/>
  <c r="R75" i="76"/>
  <c r="R76" i="76"/>
  <c r="R77" i="76"/>
  <c r="R78" i="76"/>
  <c r="R79" i="76"/>
  <c r="R80" i="76"/>
  <c r="R81" i="76"/>
  <c r="R82" i="76"/>
  <c r="R83" i="76"/>
  <c r="R84" i="76"/>
  <c r="R85" i="76"/>
  <c r="R86" i="76"/>
  <c r="R87" i="76"/>
  <c r="R88" i="76"/>
  <c r="R89" i="76"/>
  <c r="R90" i="76"/>
  <c r="R91" i="76"/>
  <c r="R92" i="76"/>
  <c r="R93" i="76"/>
  <c r="R94" i="76"/>
  <c r="R95" i="76"/>
  <c r="R96" i="76"/>
  <c r="R97" i="76"/>
  <c r="R98" i="76"/>
  <c r="R99" i="76"/>
  <c r="R100" i="76"/>
  <c r="R63" i="76"/>
  <c r="R13" i="76"/>
  <c r="R14" i="76"/>
  <c r="R15" i="76"/>
  <c r="R16" i="76"/>
  <c r="R17" i="76"/>
  <c r="R18" i="76"/>
  <c r="R19" i="76"/>
  <c r="R20" i="76"/>
  <c r="R21" i="76"/>
  <c r="R22" i="76"/>
  <c r="R23" i="76"/>
  <c r="R24" i="76"/>
  <c r="R25" i="76"/>
  <c r="R26" i="76"/>
  <c r="R27" i="76"/>
  <c r="R28" i="76"/>
  <c r="R29" i="76"/>
  <c r="R30" i="76"/>
  <c r="R31" i="76"/>
  <c r="R32" i="76"/>
  <c r="R33" i="76"/>
  <c r="R34" i="76"/>
  <c r="R35" i="76"/>
  <c r="R36" i="76"/>
  <c r="R37" i="76"/>
  <c r="R38" i="76"/>
  <c r="R39" i="76"/>
  <c r="R40" i="76"/>
  <c r="R41" i="76"/>
  <c r="R42" i="76"/>
  <c r="R43" i="76"/>
  <c r="R44" i="76"/>
  <c r="R45" i="76"/>
  <c r="R46" i="76"/>
  <c r="R47" i="76"/>
  <c r="R48" i="76"/>
  <c r="R49" i="76"/>
  <c r="R12" i="76"/>
  <c r="Q151" i="76"/>
  <c r="K151" i="76"/>
  <c r="F151" i="76"/>
  <c r="D151" i="76"/>
  <c r="C10" i="75"/>
  <c r="B100" i="50"/>
  <c r="E151" i="76"/>
  <c r="G151" i="76"/>
  <c r="H151" i="76"/>
  <c r="I151" i="76"/>
  <c r="J151" i="76"/>
  <c r="L151" i="76"/>
  <c r="M151" i="76"/>
  <c r="N151" i="76"/>
  <c r="O151" i="76"/>
  <c r="P151" i="76"/>
  <c r="B100" i="52"/>
  <c r="B52" i="52"/>
  <c r="B107" i="48"/>
  <c r="B56" i="48"/>
  <c r="B52" i="50"/>
  <c r="C151" i="76"/>
  <c r="E16" i="52"/>
  <c r="F16" i="52"/>
  <c r="D145" i="52"/>
  <c r="C9" i="75" s="1"/>
  <c r="C145" i="52"/>
  <c r="C147" i="52"/>
  <c r="E146" i="52"/>
  <c r="F146" i="52" s="1"/>
  <c r="E94" i="52"/>
  <c r="F94" i="52"/>
  <c r="E93" i="52"/>
  <c r="F93" i="52" s="1"/>
  <c r="E92" i="52"/>
  <c r="F92" i="52"/>
  <c r="E91" i="52"/>
  <c r="F91" i="52" s="1"/>
  <c r="E90" i="52"/>
  <c r="F90" i="52"/>
  <c r="E89" i="52"/>
  <c r="F89" i="52" s="1"/>
  <c r="E88" i="52"/>
  <c r="F88" i="52"/>
  <c r="E87" i="52"/>
  <c r="F87" i="52" s="1"/>
  <c r="E86" i="52"/>
  <c r="F86" i="52"/>
  <c r="E85" i="52"/>
  <c r="F85" i="52" s="1"/>
  <c r="E84" i="52"/>
  <c r="F84" i="52"/>
  <c r="E83" i="52"/>
  <c r="F83" i="52" s="1"/>
  <c r="E82" i="52"/>
  <c r="F82" i="52"/>
  <c r="E81" i="52"/>
  <c r="F81" i="52" s="1"/>
  <c r="E80" i="52"/>
  <c r="F80" i="52"/>
  <c r="E79" i="52"/>
  <c r="F79" i="52" s="1"/>
  <c r="E78" i="52"/>
  <c r="F78" i="52"/>
  <c r="E77" i="52"/>
  <c r="F77" i="52" s="1"/>
  <c r="E76" i="52"/>
  <c r="F76" i="52"/>
  <c r="E75" i="52"/>
  <c r="F75" i="52" s="1"/>
  <c r="E74" i="52"/>
  <c r="F74" i="52"/>
  <c r="E73" i="52"/>
  <c r="F73" i="52" s="1"/>
  <c r="E72" i="52"/>
  <c r="F72" i="52"/>
  <c r="E71" i="52"/>
  <c r="F71" i="52" s="1"/>
  <c r="E70" i="52"/>
  <c r="F70" i="52"/>
  <c r="E69" i="52"/>
  <c r="F69" i="52" s="1"/>
  <c r="E68" i="52"/>
  <c r="F68" i="52"/>
  <c r="E67" i="52"/>
  <c r="F67" i="52" s="1"/>
  <c r="E66" i="52"/>
  <c r="F66" i="52"/>
  <c r="E65" i="52"/>
  <c r="F65" i="52" s="1"/>
  <c r="E143" i="52"/>
  <c r="F143" i="52"/>
  <c r="C151" i="48"/>
  <c r="D151" i="48"/>
  <c r="C13" i="75"/>
  <c r="C143" i="50"/>
  <c r="D143" i="50"/>
  <c r="C12" i="75" s="1"/>
  <c r="E10" i="52"/>
  <c r="E145" i="52" s="1"/>
  <c r="E11" i="52"/>
  <c r="F11" i="52"/>
  <c r="E12" i="52"/>
  <c r="F12" i="52"/>
  <c r="E13" i="52"/>
  <c r="F13" i="52"/>
  <c r="E14" i="52"/>
  <c r="F14" i="52"/>
  <c r="E15" i="52"/>
  <c r="F15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F23" i="52"/>
  <c r="E24" i="52"/>
  <c r="F24" i="52"/>
  <c r="E25" i="52"/>
  <c r="F25" i="52"/>
  <c r="E26" i="52"/>
  <c r="F26" i="52"/>
  <c r="E27" i="52"/>
  <c r="F27" i="52"/>
  <c r="E28" i="52"/>
  <c r="F28" i="52"/>
  <c r="E29" i="52"/>
  <c r="F29" i="52"/>
  <c r="E30" i="52"/>
  <c r="F30" i="52"/>
  <c r="E31" i="52"/>
  <c r="F31" i="52"/>
  <c r="E32" i="52"/>
  <c r="F32" i="52"/>
  <c r="E33" i="52"/>
  <c r="F33" i="52"/>
  <c r="E34" i="52"/>
  <c r="F34" i="52"/>
  <c r="E35" i="52"/>
  <c r="F35" i="52"/>
  <c r="E36" i="52"/>
  <c r="F36" i="52"/>
  <c r="E37" i="52"/>
  <c r="F37" i="52"/>
  <c r="E38" i="52"/>
  <c r="F38" i="52"/>
  <c r="E39" i="52"/>
  <c r="F39" i="52"/>
  <c r="E40" i="52"/>
  <c r="F40" i="52"/>
  <c r="E41" i="52"/>
  <c r="F41" i="52"/>
  <c r="E42" i="52"/>
  <c r="F42" i="52"/>
  <c r="E43" i="52"/>
  <c r="F43" i="52"/>
  <c r="E44" i="52"/>
  <c r="F44" i="52"/>
  <c r="E45" i="52"/>
  <c r="F45" i="52"/>
  <c r="E46" i="52"/>
  <c r="F46" i="52"/>
  <c r="E47" i="52"/>
  <c r="F47" i="52"/>
  <c r="E58" i="52"/>
  <c r="F58" i="52"/>
  <c r="E59" i="52"/>
  <c r="F59" i="52"/>
  <c r="E60" i="52"/>
  <c r="F60" i="52"/>
  <c r="E61" i="52"/>
  <c r="F61" i="52"/>
  <c r="E62" i="52"/>
  <c r="F62" i="52"/>
  <c r="E63" i="52"/>
  <c r="F63" i="52"/>
  <c r="E64" i="52"/>
  <c r="F64" i="52"/>
  <c r="E106" i="52"/>
  <c r="F106" i="52"/>
  <c r="E107" i="52"/>
  <c r="F107" i="52"/>
  <c r="E108" i="52"/>
  <c r="F108" i="52"/>
  <c r="E109" i="52"/>
  <c r="F109" i="52"/>
  <c r="E110" i="52"/>
  <c r="F110" i="52"/>
  <c r="E111" i="52"/>
  <c r="F111" i="52"/>
  <c r="E112" i="52"/>
  <c r="F112" i="52"/>
  <c r="E113" i="52"/>
  <c r="F113" i="52"/>
  <c r="E114" i="52"/>
  <c r="F114" i="52"/>
  <c r="E115" i="52"/>
  <c r="F115" i="52"/>
  <c r="E116" i="52"/>
  <c r="F116" i="52"/>
  <c r="E117" i="52"/>
  <c r="F117" i="52"/>
  <c r="E118" i="52"/>
  <c r="F118" i="52"/>
  <c r="E119" i="52"/>
  <c r="F119" i="52"/>
  <c r="E120" i="52"/>
  <c r="F120" i="52"/>
  <c r="E121" i="52"/>
  <c r="F121" i="52"/>
  <c r="E122" i="52"/>
  <c r="F122" i="52"/>
  <c r="E123" i="52"/>
  <c r="F123" i="52"/>
  <c r="E124" i="52"/>
  <c r="F124" i="52"/>
  <c r="E125" i="52"/>
  <c r="F125" i="52"/>
  <c r="E126" i="52"/>
  <c r="F126" i="52"/>
  <c r="E127" i="52"/>
  <c r="F127" i="52"/>
  <c r="E128" i="52"/>
  <c r="F128" i="52"/>
  <c r="E129" i="52"/>
  <c r="F129" i="52"/>
  <c r="E130" i="52"/>
  <c r="F130" i="52"/>
  <c r="E131" i="52"/>
  <c r="F131" i="52"/>
  <c r="E132" i="52"/>
  <c r="F132" i="52"/>
  <c r="E133" i="52"/>
  <c r="F133" i="52"/>
  <c r="E134" i="52"/>
  <c r="F134" i="52"/>
  <c r="E135" i="52"/>
  <c r="F135" i="52"/>
  <c r="E136" i="52"/>
  <c r="F136" i="52"/>
  <c r="E137" i="52"/>
  <c r="F137" i="52"/>
  <c r="E138" i="52"/>
  <c r="F138" i="52"/>
  <c r="E139" i="52"/>
  <c r="F139" i="52"/>
  <c r="E140" i="52"/>
  <c r="F140" i="52"/>
  <c r="E141" i="52"/>
  <c r="F141" i="52"/>
  <c r="E142" i="52"/>
  <c r="F142" i="52"/>
  <c r="F10" i="52"/>
  <c r="D147" i="52"/>
  <c r="R154" i="78"/>
  <c r="R151" i="76" l="1"/>
  <c r="D11" i="75"/>
  <c r="F145" i="52"/>
  <c r="E147" i="52"/>
  <c r="F147" i="52" s="1"/>
  <c r="D8" i="75"/>
  <c r="D16" i="75"/>
  <c r="E13" i="75" s="1"/>
  <c r="E11" i="75" l="1"/>
  <c r="E9" i="75"/>
  <c r="E8" i="75"/>
  <c r="E10" i="75"/>
  <c r="E12" i="75"/>
  <c r="E16" i="75" l="1"/>
</calcChain>
</file>

<file path=xl/sharedStrings.xml><?xml version="1.0" encoding="utf-8"?>
<sst xmlns="http://schemas.openxmlformats.org/spreadsheetml/2006/main" count="1103" uniqueCount="324">
  <si>
    <t>GOBIERNO DEL ESTADO DE MICHOACAN DE OCAMPO</t>
  </si>
  <si>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</si>
  <si>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</si>
  <si>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</si>
  <si>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</si>
  <si>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</si>
  <si>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</si>
  <si>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</si>
  <si>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</si>
  <si>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</si>
  <si>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</si>
  <si>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</si>
  <si>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</si>
  <si>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</si>
  <si>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</si>
  <si>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</si>
  <si>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</si>
  <si>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</si>
  <si>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</si>
  <si>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</si>
  <si>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</si>
  <si>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</si>
  <si>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</si>
  <si>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</si>
  <si>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</si>
  <si>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</si>
  <si>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</si>
  <si>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</si>
  <si>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</si>
  <si>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</si>
  <si>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</si>
  <si>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</si>
  <si>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</si>
  <si>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</si>
  <si>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</si>
  <si>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</si>
  <si>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</si>
  <si>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</si>
  <si>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</si>
  <si>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</si>
  <si>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</si>
  <si>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</si>
  <si>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</si>
  <si>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</si>
  <si>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</si>
  <si>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</si>
  <si>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</si>
  <si>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</si>
  <si>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</si>
  <si>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</si>
  <si>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</si>
  <si>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</si>
  <si>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</si>
  <si>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</si>
  <si>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</si>
  <si>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</si>
  <si>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</si>
  <si>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</si>
  <si>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</si>
  <si>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</si>
  <si>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</si>
  <si>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</si>
  <si>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</si>
  <si>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</si>
  <si>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</si>
  <si>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</si>
  <si>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</si>
  <si>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</si>
  <si>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</si>
  <si>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</si>
  <si>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</si>
  <si>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</si>
  <si>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</si>
  <si>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</si>
  <si>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</si>
  <si>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</si>
  <si>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</si>
  <si>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</si>
  <si>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</si>
  <si>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</si>
  <si>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</si>
  <si>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</si>
  <si>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</si>
  <si>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</si>
  <si>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</si>
  <si>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</si>
  <si>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</si>
  <si>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</si>
  <si>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</si>
  <si>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</si>
  <si>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</si>
  <si>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</si>
  <si>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</si>
  <si>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</si>
  <si>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</si>
  <si>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</si>
  <si>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</si>
  <si>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</si>
  <si>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</si>
  <si>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</si>
  <si>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</si>
  <si>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</si>
  <si>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</si>
  <si>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</si>
  <si>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</si>
  <si>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</si>
  <si>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</si>
  <si>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</si>
  <si>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</si>
  <si>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</si>
  <si>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</si>
  <si>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</si>
  <si>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</si>
  <si>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</si>
  <si>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</si>
  <si>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</si>
  <si>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</si>
  <si>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</si>
  <si>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</si>
  <si>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</si>
  <si>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</si>
  <si>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</si>
  <si>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</si>
  <si>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</si>
  <si>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</si>
  <si>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APORTACION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</si>
  <si>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</si>
  <si>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</si>
  <si>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</si>
  <si>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</si>
  <si>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</si>
  <si>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</si>
  <si>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</si>
  <si>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</si>
  <si>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</si>
  <si>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</si>
  <si>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</si>
  <si>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</si>
  <si>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</si>
  <si>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</si>
  <si>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</si>
  <si>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</si>
  <si>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</si>
  <si>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</si>
  <si>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</si>
  <si>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</si>
  <si>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</si>
  <si>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</si>
  <si>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</si>
  <si>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</si>
  <si>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</si>
  <si>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</si>
  <si>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</si>
  <si>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</si>
  <si>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</si>
  <si>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</si>
  <si>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</si>
  <si>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</si>
  <si>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</si>
  <si>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</si>
  <si>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</si>
  <si>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</si>
  <si>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</si>
  <si>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</si>
  <si>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</si>
  <si>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</si>
  <si>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</si>
  <si>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</si>
  <si>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</si>
  <si>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</si>
  <si>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</si>
  <si>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</si>
  <si>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</si>
  <si>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</si>
  <si>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</si>
  <si>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</si>
  <si>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</si>
  <si>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</si>
  <si>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</si>
  <si>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</si>
  <si>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</si>
  <si>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</si>
  <si>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</si>
  <si>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</si>
  <si>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</si>
  <si>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</si>
  <si>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</si>
  <si>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</si>
  <si>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</si>
  <si>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</si>
  <si>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</si>
  <si>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</si>
  <si>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</si>
  <si>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</si>
  <si>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</si>
  <si>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</si>
  <si>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</si>
  <si>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</si>
  <si>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</si>
  <si>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</si>
  <si>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</si>
  <si>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</si>
  <si>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</si>
  <si>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</si>
  <si>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</si>
  <si>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</si>
  <si>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</si>
  <si>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</si>
  <si>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</si>
  <si>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</si>
  <si>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</si>
  <si>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</si>
  <si>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</si>
  <si>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</si>
  <si>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</si>
  <si>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</si>
  <si>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</si>
  <si>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</si>
  <si>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</si>
  <si>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</si>
  <si>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</si>
  <si>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</si>
  <si>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</si>
  <si>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</si>
  <si>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</si>
  <si>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</si>
  <si>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</si>
  <si>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</si>
  <si>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</si>
  <si>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</si>
  <si>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</si>
  <si>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</si>
  <si>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</si>
  <si>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</si>
  <si>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</si>
  <si>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</si>
  <si>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</si>
  <si>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</si>
  <si>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</si>
  <si>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</si>
  <si>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</si>
  <si>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</si>
  <si>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</si>
  <si>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</si>
  <si>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</si>
  <si>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</si>
  <si>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</si>
  <si>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</si>
  <si>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</si>
  <si>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</si>
  <si>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</si>
  <si>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</si>
  <si>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</si>
  <si>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</si>
  <si>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</si>
  <si>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</si>
  <si>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</si>
  <si>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</si>
  <si>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</si>
  <si>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</si>
  <si>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</si>
  <si>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</si>
  <si>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</si>
  <si>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</si>
  <si>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</si>
  <si>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</si>
  <si>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</si>
  <si>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</si>
  <si>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</si>
  <si>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</si>
  <si>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</si>
  <si>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</si>
  <si>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</si>
  <si>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</si>
  <si>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</si>
  <si>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</si>
  <si>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</si>
  <si>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</si>
  <si>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</si>
  <si>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</si>
  <si>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</si>
  <si>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</si>
  <si>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</si>
  <si>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</si>
  <si>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</si>
  <si>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</si>
  <si>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NOTA: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</si>
  <si>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</si>
  <si>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</si>
  <si>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</si>
  <si>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</si>
  <si>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</si>
  <si>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</si>
  <si>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</si>
  <si>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</si>
  <si>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</si>
  <si>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</si>
  <si>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SAN FELIPE DE LOS HERREROS</t>
  </si>
  <si>
    <t>ARANTEPACUA</t>
  </si>
  <si>
    <t>COMACHUEN</t>
  </si>
  <si>
    <t>SANTA MARIA SEVINA</t>
  </si>
  <si>
    <t>CHERANATZICURIN</t>
  </si>
  <si>
    <t>PICHATARO</t>
  </si>
  <si>
    <t>C  O  M  U  N  I  D  A  D  E  S</t>
  </si>
  <si>
    <t>PARTICIPACIONES A COMUNIDADES INDIGENAS POR FONDO, PAGADAS</t>
  </si>
  <si>
    <t>NOTA: Esta tabla es de carácter informativo, ya que estos importes se encuentran incluidos en los municipios respectivos.</t>
  </si>
  <si>
    <t>SANTA CRUZ TANACO</t>
  </si>
  <si>
    <t>NAHUATZEN (CONCEJO)</t>
  </si>
  <si>
    <t>TARECUATO</t>
  </si>
  <si>
    <t>SANTA FE DE LA LAGUNA</t>
  </si>
  <si>
    <t>IMP.A LA VTA.</t>
  </si>
  <si>
    <t>FINAL DE BEBIDAS</t>
  </si>
  <si>
    <t>CON CONTENIDO</t>
  </si>
  <si>
    <t>ALCOHÓLICO</t>
  </si>
  <si>
    <t>LA CANTERA</t>
  </si>
  <si>
    <t>SAN ANGEL ZURUMUCAPIO</t>
  </si>
  <si>
    <t>POR EL  PERIODO  DEL 1° DE ENERO AL 31 DE DICIEMBRE DEL AÑO 2021.</t>
  </si>
  <si>
    <t>PARTICIPACIONES  AL CUARTO TRIMESTRE DEL AÑO 2021.</t>
  </si>
  <si>
    <t>POR EL PERIODO DEL 1° DE ENERO AL 31 DE DICIEMBRE DEL AÑO 2021.</t>
  </si>
  <si>
    <t>SANTIAGO AZAJO</t>
  </si>
  <si>
    <t>CORRESPONDIENTES AL 2020.</t>
  </si>
  <si>
    <t>1.- En el monto pagado se incluyen productos financieros.</t>
  </si>
  <si>
    <t>1.- Se incluyen los pagos realizados a diversos municipios del Estado por concepto del Fondo ISR (Articulo 3-B de la Ley de Coordinación Fiscal).</t>
  </si>
  <si>
    <t>1.- Este monto pagado deriva de la fiscalización realizada por la Auditoria Superior de la Federación al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</si>
</sst>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201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Border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3" fillId="2" borderId="0" xfId="0" applyFont="1" applyFill="1" applyBorder="1" applyAlignment="1" applyProtection="1">
      <alignment horizontal="centerContinuous"/>
    </xf>
    <xf numFmtId="37" fontId="8" fillId="2" borderId="0" xfId="0" applyFont="1" applyFill="1" applyBorder="1" applyAlignment="1" applyProtection="1">
      <alignment horizontal="centerContinuous"/>
    </xf>
    <xf numFmtId="37" fontId="0" fillId="0" borderId="0" xfId="0" applyFill="1" applyBorder="1"/>
    <xf numFmtId="37" fontId="0" fillId="0" borderId="0" xfId="0" applyBorder="1"/>
    <xf numFmtId="37" fontId="12" fillId="0" borderId="0" xfId="0" applyFont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 applyProtection="1">
      <alignment horizontal="centerContinuous"/>
    </xf>
    <xf numFmtId="37" fontId="2" fillId="2" borderId="0" xfId="0" applyFont="1" applyFill="1" applyBorder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Border="1" applyAlignment="1">
      <alignment horizontal="center"/>
    </xf>
    <xf numFmtId="37" fontId="3" fillId="3" borderId="2" xfId="0" applyFont="1" applyFill="1" applyBorder="1" applyAlignment="1" applyProtection="1">
      <alignment horizontal="left" indent="1"/>
    </xf>
    <xf numFmtId="165" fontId="3" fillId="3" borderId="2" xfId="1" applyNumberFormat="1" applyFont="1" applyFill="1" applyBorder="1" applyAlignment="1">
      <alignment horizontal="right"/>
    </xf>
    <xf numFmtId="37" fontId="3" fillId="3" borderId="3" xfId="0" applyFont="1" applyFill="1" applyBorder="1" applyAlignment="1" applyProtection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37" fontId="10" fillId="0" borderId="0" xfId="0" applyFont="1"/>
    <xf numFmtId="165" fontId="3" fillId="3" borderId="4" xfId="1" applyNumberFormat="1" applyFont="1" applyFill="1" applyBorder="1" applyAlignment="1">
      <alignment horizontal="right"/>
    </xf>
    <xf numFmtId="37" fontId="3" fillId="2" borderId="0" xfId="0" applyFont="1" applyFill="1" applyBorder="1" applyAlignment="1">
      <alignment horizontal="center"/>
    </xf>
    <xf numFmtId="37" fontId="0" fillId="0" borderId="5" xfId="0" applyBorder="1"/>
    <xf numFmtId="165" fontId="3" fillId="0" borderId="5" xfId="1" applyNumberFormat="1" applyFont="1" applyFill="1" applyBorder="1" applyAlignment="1">
      <alignment horizontal="right"/>
    </xf>
    <xf numFmtId="165" fontId="5" fillId="0" borderId="5" xfId="1" applyNumberFormat="1" applyFont="1" applyFill="1" applyBorder="1" applyAlignment="1">
      <alignment horizontal="right"/>
    </xf>
    <xf numFmtId="3" fontId="11" fillId="0" borderId="5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7" fontId="2" fillId="0" borderId="0" xfId="0" applyFont="1" applyFill="1"/>
    <xf numFmtId="37" fontId="4" fillId="0" borderId="0" xfId="0" applyNumberFormat="1" applyFont="1" applyBorder="1" applyAlignment="1">
      <alignment horizontal="center"/>
    </xf>
    <xf numFmtId="37" fontId="4" fillId="0" borderId="0" xfId="0" applyFont="1" applyBorder="1" applyAlignment="1">
      <alignment horizontal="center"/>
    </xf>
    <xf numFmtId="164" fontId="3" fillId="3" borderId="6" xfId="1" applyFont="1" applyFill="1" applyBorder="1" applyAlignment="1"/>
    <xf numFmtId="164" fontId="3" fillId="3" borderId="4" xfId="1" applyFont="1" applyFill="1" applyBorder="1" applyAlignment="1"/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Border="1" applyAlignment="1">
      <alignment horizontal="center"/>
    </xf>
    <xf numFmtId="37" fontId="6" fillId="2" borderId="0" xfId="0" applyFont="1" applyFill="1" applyBorder="1" applyAlignment="1" applyProtection="1">
      <alignment horizontal="center"/>
    </xf>
    <xf numFmtId="37" fontId="0" fillId="2" borderId="0" xfId="0" applyFill="1" applyBorder="1"/>
    <xf numFmtId="37" fontId="3" fillId="3" borderId="3" xfId="0" applyFont="1" applyFill="1" applyBorder="1"/>
    <xf numFmtId="37" fontId="2" fillId="0" borderId="0" xfId="0" applyFont="1" applyAlignment="1">
      <alignment vertical="center"/>
    </xf>
    <xf numFmtId="37" fontId="8" fillId="2" borderId="0" xfId="0" applyFont="1" applyFill="1" applyBorder="1" applyAlignment="1" applyProtection="1">
      <alignment horizontal="centerContinuous" vertical="center"/>
    </xf>
    <xf numFmtId="37" fontId="2" fillId="2" borderId="0" xfId="0" applyFont="1" applyFill="1" applyBorder="1" applyAlignment="1">
      <alignment horizontal="centerContinuous" vertical="center"/>
    </xf>
    <xf numFmtId="37" fontId="7" fillId="0" borderId="0" xfId="0" applyFont="1" applyAlignment="1" applyProtection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6" fillId="0" borderId="0" xfId="0" applyFont="1"/>
    <xf numFmtId="37" fontId="12" fillId="0" borderId="0" xfId="0" applyFont="1"/>
    <xf numFmtId="37" fontId="5" fillId="4" borderId="7" xfId="0" applyFont="1" applyFill="1" applyBorder="1" applyAlignment="1" applyProtection="1">
      <alignment wrapText="1"/>
    </xf>
    <xf numFmtId="37" fontId="1" fillId="4" borderId="7" xfId="0" applyFont="1" applyFill="1" applyBorder="1" applyProtection="1"/>
    <xf numFmtId="37" fontId="8" fillId="4" borderId="7" xfId="0" applyFont="1" applyFill="1" applyBorder="1"/>
    <xf numFmtId="39" fontId="8" fillId="4" borderId="7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wrapText="1"/>
    </xf>
    <xf numFmtId="37" fontId="1" fillId="4" borderId="2" xfId="0" applyFont="1" applyFill="1" applyBorder="1" applyProtection="1"/>
    <xf numFmtId="37" fontId="0" fillId="4" borderId="0" xfId="0" applyFill="1"/>
    <xf numFmtId="39" fontId="0" fillId="4" borderId="2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wrapText="1" indent="1"/>
    </xf>
    <xf numFmtId="37" fontId="1" fillId="4" borderId="3" xfId="0" applyNumberFormat="1" applyFont="1" applyFill="1" applyBorder="1" applyAlignment="1" applyProtection="1"/>
    <xf numFmtId="37" fontId="5" fillId="4" borderId="5" xfId="0" applyFont="1" applyFill="1" applyBorder="1" applyAlignment="1" applyProtection="1">
      <alignment horizontal="left" indent="1"/>
    </xf>
    <xf numFmtId="37" fontId="3" fillId="4" borderId="5" xfId="0" applyFont="1" applyFill="1" applyBorder="1" applyProtection="1"/>
    <xf numFmtId="37" fontId="1" fillId="4" borderId="8" xfId="0" applyFont="1" applyFill="1" applyBorder="1" applyProtection="1"/>
    <xf numFmtId="39" fontId="8" fillId="4" borderId="3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indent="1"/>
    </xf>
    <xf numFmtId="37" fontId="1" fillId="4" borderId="2" xfId="0" applyNumberFormat="1" applyFont="1" applyFill="1" applyBorder="1" applyAlignment="1" applyProtection="1"/>
    <xf numFmtId="37" fontId="1" fillId="4" borderId="5" xfId="0" applyFont="1" applyFill="1" applyBorder="1" applyProtection="1"/>
    <xf numFmtId="39" fontId="1" fillId="4" borderId="2" xfId="0" applyNumberFormat="1" applyFont="1" applyFill="1" applyBorder="1" applyAlignment="1" applyProtection="1">
      <alignment horizontal="right"/>
    </xf>
    <xf numFmtId="37" fontId="12" fillId="4" borderId="5" xfId="0" applyFont="1" applyFill="1" applyBorder="1" applyAlignment="1" applyProtection="1">
      <alignment horizontal="left" indent="1"/>
    </xf>
    <xf numFmtId="37" fontId="8" fillId="4" borderId="9" xfId="0" applyFont="1" applyFill="1" applyBorder="1"/>
    <xf numFmtId="39" fontId="8" fillId="4" borderId="10" xfId="0" applyNumberFormat="1" applyFont="1" applyFill="1" applyBorder="1" applyAlignment="1" applyProtection="1">
      <alignment horizontal="right"/>
    </xf>
    <xf numFmtId="37" fontId="3" fillId="4" borderId="8" xfId="0" applyFont="1" applyFill="1" applyBorder="1" applyProtection="1"/>
    <xf numFmtId="39" fontId="1" fillId="4" borderId="3" xfId="0" applyNumberFormat="1" applyFont="1" applyFill="1" applyBorder="1" applyAlignment="1" applyProtection="1">
      <alignment horizontal="right"/>
    </xf>
    <xf numFmtId="37" fontId="13" fillId="5" borderId="11" xfId="0" applyFont="1" applyFill="1" applyBorder="1" applyAlignment="1">
      <alignment horizontal="centerContinuous" vertical="center" wrapText="1"/>
    </xf>
    <xf numFmtId="37" fontId="13" fillId="5" borderId="12" xfId="0" applyFont="1" applyFill="1" applyBorder="1" applyAlignment="1">
      <alignment horizontal="centerContinuous" vertical="center"/>
    </xf>
    <xf numFmtId="37" fontId="13" fillId="5" borderId="3" xfId="0" applyFont="1" applyFill="1" applyBorder="1" applyAlignment="1">
      <alignment horizontal="center" vertical="center"/>
    </xf>
    <xf numFmtId="37" fontId="13" fillId="5" borderId="3" xfId="0" applyFont="1" applyFill="1" applyBorder="1" applyAlignment="1">
      <alignment horizontal="centerContinuous" vertical="center"/>
    </xf>
    <xf numFmtId="37" fontId="3" fillId="4" borderId="7" xfId="0" applyFont="1" applyFill="1" applyBorder="1" applyAlignment="1" applyProtection="1">
      <alignment horizontal="left" indent="1"/>
    </xf>
    <xf numFmtId="165" fontId="3" fillId="4" borderId="7" xfId="1" applyNumberFormat="1" applyFont="1" applyFill="1" applyBorder="1" applyAlignment="1">
      <alignment horizontal="right"/>
    </xf>
    <xf numFmtId="164" fontId="3" fillId="4" borderId="13" xfId="1" applyFont="1" applyFill="1" applyBorder="1" applyAlignment="1"/>
    <xf numFmtId="37" fontId="3" fillId="6" borderId="2" xfId="0" applyFont="1" applyFill="1" applyBorder="1" applyAlignment="1" applyProtection="1">
      <alignment horizontal="left" indent="1"/>
    </xf>
    <xf numFmtId="165" fontId="3" fillId="6" borderId="2" xfId="1" applyNumberFormat="1" applyFont="1" applyFill="1" applyBorder="1" applyAlignment="1">
      <alignment horizontal="right"/>
    </xf>
    <xf numFmtId="165" fontId="3" fillId="6" borderId="6" xfId="1" applyNumberFormat="1" applyFont="1" applyFill="1" applyBorder="1" applyAlignment="1">
      <alignment horizontal="right"/>
    </xf>
    <xf numFmtId="164" fontId="3" fillId="6" borderId="6" xfId="1" applyFont="1" applyFill="1" applyBorder="1" applyAlignment="1"/>
    <xf numFmtId="37" fontId="5" fillId="6" borderId="2" xfId="0" applyFont="1" applyFill="1" applyBorder="1" applyAlignment="1" applyProtection="1">
      <alignment horizontal="left" indent="1"/>
    </xf>
    <xf numFmtId="165" fontId="5" fillId="6" borderId="2" xfId="1" applyNumberFormat="1" applyFont="1" applyFill="1" applyBorder="1" applyAlignment="1">
      <alignment horizontal="right"/>
    </xf>
    <xf numFmtId="164" fontId="5" fillId="6" borderId="6" xfId="1" applyFont="1" applyFill="1" applyBorder="1" applyAlignment="1"/>
    <xf numFmtId="37" fontId="3" fillId="6" borderId="3" xfId="0" applyFont="1" applyFill="1" applyBorder="1" applyAlignment="1" applyProtection="1">
      <alignment horizontal="left" indent="1"/>
    </xf>
    <xf numFmtId="165" fontId="3" fillId="6" borderId="3" xfId="1" applyNumberFormat="1" applyFont="1" applyFill="1" applyBorder="1" applyAlignment="1">
      <alignment horizontal="right"/>
    </xf>
    <xf numFmtId="165" fontId="3" fillId="6" borderId="4" xfId="1" applyNumberFormat="1" applyFont="1" applyFill="1" applyBorder="1" applyAlignment="1">
      <alignment horizontal="right"/>
    </xf>
    <xf numFmtId="164" fontId="3" fillId="6" borderId="4" xfId="1" applyFont="1" applyFill="1" applyBorder="1" applyAlignment="1"/>
    <xf numFmtId="37" fontId="11" fillId="5" borderId="7" xfId="0" applyFont="1" applyFill="1" applyBorder="1"/>
    <xf numFmtId="37" fontId="11" fillId="5" borderId="13" xfId="0" applyNumberFormat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/>
    </xf>
    <xf numFmtId="37" fontId="11" fillId="5" borderId="3" xfId="0" quotePrefix="1" applyFont="1" applyFill="1" applyBorder="1" applyAlignment="1" applyProtection="1">
      <alignment horizontal="center" vertical="top"/>
    </xf>
    <xf numFmtId="37" fontId="11" fillId="5" borderId="4" xfId="0" applyNumberFormat="1" applyFont="1" applyFill="1" applyBorder="1" applyAlignment="1" applyProtection="1">
      <alignment horizontal="center" vertical="center"/>
    </xf>
    <xf numFmtId="37" fontId="11" fillId="5" borderId="3" xfId="0" applyNumberFormat="1" applyFont="1" applyFill="1" applyBorder="1" applyAlignment="1" applyProtection="1">
      <alignment horizontal="center" vertical="center"/>
    </xf>
    <xf numFmtId="165" fontId="5" fillId="6" borderId="3" xfId="1" applyNumberFormat="1" applyFont="1" applyFill="1" applyBorder="1" applyAlignment="1">
      <alignment horizontal="right"/>
    </xf>
    <xf numFmtId="37" fontId="11" fillId="5" borderId="14" xfId="0" applyFont="1" applyFill="1" applyBorder="1" applyAlignment="1" applyProtection="1">
      <alignment horizontal="center" vertical="center"/>
    </xf>
    <xf numFmtId="37" fontId="11" fillId="5" borderId="5" xfId="0" applyFont="1" applyFill="1" applyBorder="1" applyAlignment="1" applyProtection="1">
      <alignment horizontal="center" vertical="center"/>
    </xf>
    <xf numFmtId="165" fontId="3" fillId="4" borderId="13" xfId="1" applyNumberFormat="1" applyFont="1" applyFill="1" applyBorder="1" applyAlignment="1">
      <alignment horizontal="right"/>
    </xf>
    <xf numFmtId="37" fontId="3" fillId="4" borderId="7" xfId="0" applyFont="1" applyFill="1" applyBorder="1"/>
    <xf numFmtId="165" fontId="3" fillId="6" borderId="0" xfId="1" applyNumberFormat="1" applyFont="1" applyFill="1" applyBorder="1" applyAlignment="1">
      <alignment horizontal="right"/>
    </xf>
    <xf numFmtId="37" fontId="3" fillId="6" borderId="2" xfId="0" applyFont="1" applyFill="1" applyBorder="1"/>
    <xf numFmtId="37" fontId="8" fillId="5" borderId="11" xfId="0" applyFont="1" applyFill="1" applyBorder="1" applyAlignment="1">
      <alignment horizontal="center" vertical="center"/>
    </xf>
    <xf numFmtId="37" fontId="8" fillId="5" borderId="11" xfId="0" applyFont="1" applyFill="1" applyBorder="1" applyAlignment="1" applyProtection="1">
      <alignment horizontal="center" vertical="center"/>
    </xf>
    <xf numFmtId="37" fontId="8" fillId="5" borderId="15" xfId="0" applyFont="1" applyFill="1" applyBorder="1" applyAlignment="1" applyProtection="1">
      <alignment horizontal="center" vertical="center"/>
    </xf>
    <xf numFmtId="37" fontId="3" fillId="7" borderId="2" xfId="0" applyFont="1" applyFill="1" applyBorder="1" applyAlignment="1" applyProtection="1">
      <alignment horizontal="left" indent="1"/>
    </xf>
    <xf numFmtId="165" fontId="3" fillId="7" borderId="2" xfId="1" applyNumberFormat="1" applyFont="1" applyFill="1" applyBorder="1" applyAlignment="1">
      <alignment horizontal="right"/>
    </xf>
    <xf numFmtId="164" fontId="3" fillId="7" borderId="6" xfId="1" applyFont="1" applyFill="1" applyBorder="1" applyAlignment="1"/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3" fillId="2" borderId="0" xfId="0" applyFont="1" applyFill="1" applyBorder="1" applyAlignment="1" applyProtection="1">
      <alignment horizontal="center"/>
    </xf>
    <xf numFmtId="165" fontId="3" fillId="7" borderId="6" xfId="1" applyNumberFormat="1" applyFont="1" applyFill="1" applyBorder="1" applyAlignment="1">
      <alignment horizontal="right"/>
    </xf>
    <xf numFmtId="37" fontId="8" fillId="5" borderId="13" xfId="0" applyNumberFormat="1" applyFont="1" applyFill="1" applyBorder="1" applyAlignment="1" applyProtection="1">
      <alignment horizontal="center" vertical="center"/>
    </xf>
    <xf numFmtId="37" fontId="8" fillId="5" borderId="7" xfId="0" applyFont="1" applyFill="1" applyBorder="1" applyAlignment="1">
      <alignment horizontal="center" vertical="center"/>
    </xf>
    <xf numFmtId="37" fontId="8" fillId="5" borderId="4" xfId="0" applyNumberFormat="1" applyFont="1" applyFill="1" applyBorder="1" applyAlignment="1" applyProtection="1">
      <alignment horizontal="center" vertical="center"/>
    </xf>
    <xf numFmtId="37" fontId="8" fillId="5" borderId="3" xfId="0" applyNumberFormat="1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37" fontId="1" fillId="2" borderId="0" xfId="0" applyFont="1" applyFill="1" applyBorder="1" applyAlignment="1">
      <alignment horizontal="centerContinuous"/>
    </xf>
    <xf numFmtId="37" fontId="11" fillId="5" borderId="14" xfId="0" applyFont="1" applyFill="1" applyBorder="1" applyAlignment="1">
      <alignment horizontal="center" vertical="center"/>
    </xf>
    <xf numFmtId="37" fontId="11" fillId="5" borderId="5" xfId="0" applyFont="1" applyFill="1" applyBorder="1" applyAlignment="1">
      <alignment horizontal="center" vertical="center"/>
    </xf>
    <xf numFmtId="37" fontId="11" fillId="5" borderId="3" xfId="0" applyFont="1" applyFill="1" applyBorder="1" applyAlignment="1">
      <alignment horizontal="center" vertical="center"/>
    </xf>
    <xf numFmtId="37" fontId="3" fillId="4" borderId="2" xfId="0" applyFont="1" applyFill="1" applyBorder="1" applyAlignment="1" applyProtection="1">
      <alignment horizontal="left" indent="1"/>
    </xf>
    <xf numFmtId="4" fontId="3" fillId="7" borderId="2" xfId="1" applyNumberFormat="1" applyFont="1" applyFill="1" applyBorder="1" applyAlignment="1">
      <alignment horizontal="right"/>
    </xf>
    <xf numFmtId="4" fontId="3" fillId="7" borderId="6" xfId="1" applyNumberFormat="1" applyFont="1" applyFill="1" applyBorder="1" applyAlignment="1">
      <alignment horizontal="right"/>
    </xf>
    <xf numFmtId="4" fontId="3" fillId="7" borderId="0" xfId="1" applyNumberFormat="1" applyFont="1" applyFill="1" applyBorder="1" applyAlignment="1">
      <alignment horizontal="right"/>
    </xf>
    <xf numFmtId="4" fontId="3" fillId="4" borderId="7" xfId="0" applyNumberFormat="1" applyFont="1" applyFill="1" applyBorder="1"/>
    <xf numFmtId="4" fontId="3" fillId="4" borderId="2" xfId="1" applyNumberFormat="1" applyFont="1" applyFill="1" applyBorder="1" applyAlignment="1">
      <alignment horizontal="right"/>
    </xf>
    <xf numFmtId="4" fontId="3" fillId="4" borderId="6" xfId="1" applyNumberFormat="1" applyFont="1" applyFill="1" applyBorder="1" applyAlignment="1">
      <alignment horizontal="right"/>
    </xf>
    <xf numFmtId="4" fontId="3" fillId="4" borderId="0" xfId="1" applyNumberFormat="1" applyFont="1" applyFill="1" applyBorder="1" applyAlignment="1">
      <alignment horizontal="right"/>
    </xf>
    <xf numFmtId="4" fontId="3" fillId="4" borderId="7" xfId="1" applyNumberFormat="1" applyFont="1" applyFill="1" applyBorder="1" applyAlignment="1">
      <alignment horizontal="right"/>
    </xf>
    <xf numFmtId="4" fontId="3" fillId="4" borderId="13" xfId="1" applyNumberFormat="1" applyFont="1" applyFill="1" applyBorder="1" applyAlignment="1">
      <alignment horizontal="right"/>
    </xf>
    <xf numFmtId="4" fontId="5" fillId="6" borderId="2" xfId="1" applyNumberFormat="1" applyFont="1" applyFill="1" applyBorder="1" applyAlignment="1">
      <alignment horizontal="right"/>
    </xf>
    <xf numFmtId="37" fontId="11" fillId="5" borderId="3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37" fontId="8" fillId="4" borderId="8" xfId="0" applyFont="1" applyFill="1" applyBorder="1" applyProtection="1"/>
    <xf numFmtId="37" fontId="5" fillId="0" borderId="0" xfId="0" applyFont="1"/>
    <xf numFmtId="1" fontId="1" fillId="0" borderId="0" xfId="0" applyNumberFormat="1" applyFont="1" applyAlignment="1">
      <alignment horizontal="centerContinuous"/>
    </xf>
    <xf numFmtId="1" fontId="1" fillId="2" borderId="1" xfId="0" applyNumberFormat="1" applyFont="1" applyFill="1" applyBorder="1" applyAlignment="1">
      <alignment horizontal="centerContinuous"/>
    </xf>
    <xf numFmtId="1" fontId="11" fillId="5" borderId="14" xfId="0" applyNumberFormat="1" applyFont="1" applyFill="1" applyBorder="1" applyAlignment="1" applyProtection="1">
      <alignment horizontal="center" vertical="center"/>
    </xf>
    <xf numFmtId="1" fontId="11" fillId="5" borderId="5" xfId="0" applyNumberFormat="1" applyFont="1" applyFill="1" applyBorder="1" applyAlignment="1" applyProtection="1">
      <alignment horizontal="center" vertical="center"/>
    </xf>
    <xf numFmtId="1" fontId="11" fillId="5" borderId="3" xfId="0" applyNumberFormat="1" applyFont="1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" fontId="3" fillId="4" borderId="7" xfId="1" applyNumberFormat="1" applyFont="1" applyFill="1" applyBorder="1" applyAlignment="1">
      <alignment horizontal="right"/>
    </xf>
    <xf numFmtId="1" fontId="3" fillId="7" borderId="2" xfId="1" applyNumberFormat="1" applyFont="1" applyFill="1" applyBorder="1" applyAlignment="1">
      <alignment horizontal="right"/>
    </xf>
    <xf numFmtId="1" fontId="3" fillId="3" borderId="3" xfId="1" applyNumberFormat="1" applyFont="1" applyFill="1" applyBorder="1" applyAlignment="1">
      <alignment horizontal="right"/>
    </xf>
    <xf numFmtId="1" fontId="0" fillId="0" borderId="0" xfId="0" applyNumberFormat="1"/>
    <xf numFmtId="1" fontId="3" fillId="2" borderId="0" xfId="0" applyNumberFormat="1" applyFont="1" applyFill="1" applyBorder="1" applyAlignment="1">
      <alignment horizontal="centerContinuous"/>
    </xf>
    <xf numFmtId="1" fontId="3" fillId="6" borderId="2" xfId="1" applyNumberFormat="1" applyFont="1" applyFill="1" applyBorder="1" applyAlignment="1">
      <alignment horizontal="right"/>
    </xf>
    <xf numFmtId="1" fontId="5" fillId="6" borderId="2" xfId="1" applyNumberFormat="1" applyFont="1" applyFill="1" applyBorder="1" applyAlignment="1">
      <alignment horizontal="right"/>
    </xf>
    <xf numFmtId="1" fontId="3" fillId="6" borderId="3" xfId="1" applyNumberFormat="1" applyFont="1" applyFill="1" applyBorder="1" applyAlignment="1">
      <alignment horizontal="right"/>
    </xf>
    <xf numFmtId="1" fontId="6" fillId="0" borderId="0" xfId="0" applyNumberFormat="1" applyFont="1"/>
    <xf numFmtId="1" fontId="3" fillId="6" borderId="4" xfId="1" applyNumberFormat="1" applyFont="1" applyFill="1" applyBorder="1" applyAlignment="1">
      <alignment horizontal="right"/>
    </xf>
    <xf numFmtId="164" fontId="3" fillId="4" borderId="7" xfId="1" applyFont="1" applyFill="1" applyBorder="1" applyAlignment="1">
      <alignment horizontal="right"/>
    </xf>
    <xf numFmtId="164" fontId="3" fillId="7" borderId="2" xfId="1" applyFont="1" applyFill="1" applyBorder="1" applyAlignment="1">
      <alignment horizontal="right"/>
    </xf>
    <xf numFmtId="3" fontId="1" fillId="0" borderId="0" xfId="0" applyNumberFormat="1" applyFont="1" applyAlignment="1">
      <alignment horizontal="centerContinuous"/>
    </xf>
    <xf numFmtId="3" fontId="1" fillId="2" borderId="1" xfId="0" applyNumberFormat="1" applyFont="1" applyFill="1" applyBorder="1" applyAlignment="1">
      <alignment horizontal="centerContinuous"/>
    </xf>
    <xf numFmtId="3" fontId="11" fillId="5" borderId="14" xfId="0" applyNumberFormat="1" applyFont="1" applyFill="1" applyBorder="1" applyAlignment="1" applyProtection="1">
      <alignment horizontal="center" vertical="center"/>
    </xf>
    <xf numFmtId="3" fontId="11" fillId="5" borderId="5" xfId="0" applyNumberFormat="1" applyFont="1" applyFill="1" applyBorder="1" applyAlignment="1" applyProtection="1">
      <alignment horizontal="center" vertical="center"/>
    </xf>
    <xf numFmtId="3" fontId="11" fillId="5" borderId="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>
      <alignment horizontal="center"/>
    </xf>
    <xf numFmtId="3" fontId="3" fillId="4" borderId="13" xfId="1" applyNumberFormat="1" applyFont="1" applyFill="1" applyBorder="1" applyAlignment="1">
      <alignment horizontal="right"/>
    </xf>
    <xf numFmtId="3" fontId="3" fillId="7" borderId="6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0" fillId="0" borderId="0" xfId="0" applyNumberFormat="1"/>
    <xf numFmtId="3" fontId="3" fillId="2" borderId="0" xfId="0" applyNumberFormat="1" applyFont="1" applyFill="1" applyBorder="1" applyAlignment="1">
      <alignment horizontal="centerContinuous"/>
    </xf>
    <xf numFmtId="3" fontId="3" fillId="6" borderId="6" xfId="1" applyNumberFormat="1" applyFont="1" applyFill="1" applyBorder="1" applyAlignment="1">
      <alignment horizontal="right"/>
    </xf>
    <xf numFmtId="3" fontId="5" fillId="6" borderId="2" xfId="1" applyNumberFormat="1" applyFont="1" applyFill="1" applyBorder="1" applyAlignment="1">
      <alignment horizontal="right"/>
    </xf>
    <xf numFmtId="3" fontId="3" fillId="6" borderId="4" xfId="1" applyNumberFormat="1" applyFont="1" applyFill="1" applyBorder="1" applyAlignment="1">
      <alignment horizontal="right"/>
    </xf>
    <xf numFmtId="3" fontId="6" fillId="0" borderId="0" xfId="0" applyNumberFormat="1" applyFont="1"/>
    <xf numFmtId="3" fontId="1" fillId="2" borderId="0" xfId="0" applyNumberFormat="1" applyFont="1" applyFill="1" applyBorder="1" applyAlignment="1">
      <alignment horizontal="centerContinuous"/>
    </xf>
    <xf numFmtId="3" fontId="11" fillId="5" borderId="14" xfId="0" applyNumberFormat="1" applyFont="1" applyFill="1" applyBorder="1" applyAlignment="1">
      <alignment horizontal="center" vertical="center"/>
    </xf>
    <xf numFmtId="3" fontId="11" fillId="5" borderId="5" xfId="0" applyNumberFormat="1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right"/>
    </xf>
    <xf numFmtId="3" fontId="3" fillId="7" borderId="2" xfId="1" applyNumberFormat="1" applyFont="1" applyFill="1" applyBorder="1" applyAlignment="1">
      <alignment horizontal="right"/>
    </xf>
    <xf numFmtId="3" fontId="3" fillId="7" borderId="0" xfId="1" applyNumberFormat="1" applyFont="1" applyFill="1" applyBorder="1" applyAlignment="1">
      <alignment horizontal="right"/>
    </xf>
    <xf numFmtId="3" fontId="3" fillId="3" borderId="3" xfId="1" applyNumberFormat="1" applyFont="1" applyFill="1" applyBorder="1" applyAlignment="1">
      <alignment horizontal="right"/>
    </xf>
    <xf numFmtId="3" fontId="10" fillId="0" borderId="0" xfId="0" applyNumberFormat="1" applyFont="1"/>
    <xf numFmtId="3" fontId="3" fillId="6" borderId="2" xfId="1" applyNumberFormat="1" applyFont="1" applyFill="1" applyBorder="1" applyAlignment="1">
      <alignment horizontal="right"/>
    </xf>
    <xf numFmtId="3" fontId="3" fillId="6" borderId="0" xfId="1" applyNumberFormat="1" applyFont="1" applyFill="1" applyBorder="1" applyAlignment="1">
      <alignment horizontal="right"/>
    </xf>
    <xf numFmtId="3" fontId="3" fillId="6" borderId="3" xfId="1" applyNumberFormat="1" applyFont="1" applyFill="1" applyBorder="1" applyAlignment="1">
      <alignment horizontal="right"/>
    </xf>
    <xf numFmtId="37" fontId="3" fillId="7" borderId="16" xfId="0" applyFont="1" applyFill="1" applyBorder="1" applyAlignment="1" applyProtection="1">
      <alignment horizontal="left" indent="1"/>
    </xf>
    <xf numFmtId="165" fontId="3" fillId="7" borderId="16" xfId="1" applyNumberFormat="1" applyFont="1" applyFill="1" applyBorder="1" applyAlignment="1">
      <alignment horizontal="right"/>
    </xf>
    <xf numFmtId="164" fontId="3" fillId="7" borderId="17" xfId="1" applyFont="1" applyFill="1" applyBorder="1" applyAlignment="1"/>
    <xf numFmtId="37" fontId="3" fillId="2" borderId="0" xfId="0" applyFont="1" applyFill="1" applyBorder="1" applyAlignment="1">
      <alignment horizontal="center"/>
    </xf>
    <xf numFmtId="37" fontId="13" fillId="5" borderId="7" xfId="0" applyFont="1" applyFill="1" applyBorder="1" applyAlignment="1" applyProtection="1">
      <alignment horizontal="center" vertical="center"/>
    </xf>
    <xf numFmtId="37" fontId="13" fillId="5" borderId="3" xfId="0" applyFont="1" applyFill="1" applyBorder="1" applyAlignment="1" applyProtection="1">
      <alignment horizontal="center" vertical="center"/>
    </xf>
    <xf numFmtId="37" fontId="8" fillId="2" borderId="0" xfId="0" applyFont="1" applyFill="1" applyBorder="1" applyAlignment="1" applyProtection="1">
      <alignment horizontal="center" vertical="center"/>
    </xf>
    <xf numFmtId="37" fontId="7" fillId="0" borderId="0" xfId="0" applyFont="1" applyAlignment="1" applyProtection="1">
      <alignment horizontal="center"/>
    </xf>
    <xf numFmtId="37" fontId="3" fillId="2" borderId="0" xfId="0" applyFont="1" applyFill="1" applyBorder="1" applyAlignment="1">
      <alignment horizontal="center" vertical="center"/>
    </xf>
    <xf numFmtId="37" fontId="8" fillId="2" borderId="0" xfId="0" applyFont="1" applyFill="1" applyBorder="1" applyAlignment="1" applyProtection="1">
      <alignment horizontal="center"/>
    </xf>
    <xf numFmtId="37" fontId="8" fillId="5" borderId="7" xfId="0" quotePrefix="1" applyFont="1" applyFill="1" applyBorder="1" applyAlignment="1" applyProtection="1">
      <alignment horizontal="center" vertical="center"/>
    </xf>
    <xf numFmtId="37" fontId="8" fillId="5" borderId="3" xfId="0" quotePrefix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 wrapText="1"/>
    </xf>
    <xf numFmtId="37" fontId="11" fillId="5" borderId="2" xfId="0" applyFont="1" applyFill="1" applyBorder="1" applyAlignment="1">
      <alignment horizontal="center" vertical="center" wrapText="1"/>
    </xf>
    <xf numFmtId="37" fontId="11" fillId="5" borderId="3" xfId="0" applyFont="1" applyFill="1" applyBorder="1" applyAlignment="1">
      <alignment horizontal="center" vertical="center" wrapText="1"/>
    </xf>
    <xf numFmtId="37" fontId="11" fillId="5" borderId="7" xfId="0" applyFont="1" applyFill="1" applyBorder="1" applyAlignment="1" applyProtection="1">
      <alignment horizontal="center" vertical="center"/>
    </xf>
    <xf numFmtId="37" fontId="11" fillId="5" borderId="2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showGridLines="0" workbookViewId="0">
      <selection activeCell="B1" sqref="B1:F18"/>
    </sheetView>
  </sheetViews>
  <sheetFormatPr baseColWidth="10" defaultRowHeight="12.75" x14ac:dyDescent="0.2"/>
  <cols>
    <col min="1" max="1" width="1.5703125" customWidth="1"/>
    <col min="2" max="2" width="56" customWidth="1"/>
    <col min="3" max="3" width="14.28515625" customWidth="1"/>
    <col min="4" max="4" width="17" bestFit="1" customWidth="1"/>
    <col min="5" max="5" width="13.28515625" bestFit="1" customWidth="1"/>
    <col min="6" max="6" width="1.85546875" customWidth="1"/>
  </cols>
  <sheetData>
    <row r="2" spans="2:6" ht="15.75" x14ac:dyDescent="0.25">
      <c r="B2" s="13" t="s">
        <v>0</v>
      </c>
      <c r="C2" s="12"/>
      <c r="D2" s="12"/>
      <c r="E2" s="12"/>
      <c r="F2" s="12"/>
    </row>
    <row r="3" spans="2:6" x14ac:dyDescent="0.2">
      <c r="B3" s="8" t="s">
        <v>139</v>
      </c>
      <c r="C3" s="14"/>
      <c r="D3" s="14"/>
      <c r="E3" s="14"/>
      <c r="F3" s="14"/>
    </row>
    <row r="4" spans="2:6" x14ac:dyDescent="0.2">
      <c r="B4" s="8" t="s">
        <v>316</v>
      </c>
      <c r="C4" s="14"/>
      <c r="D4" s="14"/>
      <c r="E4" s="14"/>
      <c r="F4" s="14"/>
    </row>
    <row r="5" spans="2:6" x14ac:dyDescent="0.2">
      <c r="B5" s="5" t="s">
        <v>5</v>
      </c>
      <c r="C5" s="14"/>
      <c r="D5" s="14"/>
      <c r="E5" s="14"/>
      <c r="F5" s="14"/>
    </row>
    <row r="6" spans="2:6" ht="12" customHeight="1" x14ac:dyDescent="0.2">
      <c r="B6" s="104" t="s">
        <v>142</v>
      </c>
      <c r="C6" s="104"/>
      <c r="D6" s="105" t="s">
        <v>136</v>
      </c>
      <c r="E6" s="106" t="s">
        <v>137</v>
      </c>
    </row>
    <row r="7" spans="2:6" hidden="1" x14ac:dyDescent="0.2">
      <c r="B7" s="39"/>
      <c r="C7" s="39"/>
      <c r="D7" s="40"/>
      <c r="E7" s="41"/>
    </row>
    <row r="8" spans="2:6" x14ac:dyDescent="0.2">
      <c r="B8" s="50" t="s">
        <v>140</v>
      </c>
      <c r="C8" s="51"/>
      <c r="D8" s="52">
        <f>SUM(C9:C10)</f>
        <v>6939067045</v>
      </c>
      <c r="E8" s="53">
        <f>D8/$D$16*100</f>
        <v>53.933210351132679</v>
      </c>
    </row>
    <row r="9" spans="2:6" ht="25.5" customHeight="1" x14ac:dyDescent="0.2">
      <c r="B9" s="54" t="s">
        <v>144</v>
      </c>
      <c r="C9" s="55">
        <f>+'PARTS. FED.MPIOS. 2021.'!D145</f>
        <v>6938023211</v>
      </c>
      <c r="D9" s="56"/>
      <c r="E9" s="57">
        <f>C9/$D$16*100</f>
        <v>53.925097254901075</v>
      </c>
    </row>
    <row r="10" spans="2:6" x14ac:dyDescent="0.2">
      <c r="B10" s="58" t="s">
        <v>143</v>
      </c>
      <c r="C10" s="59">
        <f>+'PARTS. FED.MPIOS. 2021.'!D146</f>
        <v>1043834</v>
      </c>
      <c r="D10" s="56"/>
      <c r="E10" s="57">
        <f>C10/$D$16*100</f>
        <v>8.113096231607924E-3</v>
      </c>
    </row>
    <row r="11" spans="2:6" ht="31.5" customHeight="1" x14ac:dyDescent="0.2">
      <c r="B11" s="60" t="s">
        <v>141</v>
      </c>
      <c r="C11" s="61"/>
      <c r="D11" s="136">
        <f>SUM(C12:C13)</f>
        <v>5926970411</v>
      </c>
      <c r="E11" s="63">
        <f>D11/$D$16*100</f>
        <v>46.066789648867321</v>
      </c>
    </row>
    <row r="12" spans="2:6" x14ac:dyDescent="0.2">
      <c r="B12" s="64" t="s">
        <v>291</v>
      </c>
      <c r="C12" s="65">
        <f>+'FAISM 2021.'!D143</f>
        <v>2776196718</v>
      </c>
      <c r="D12" s="66"/>
      <c r="E12" s="67">
        <f>C12/$D$16*100</f>
        <v>21.577713631677149</v>
      </c>
    </row>
    <row r="13" spans="2:6" x14ac:dyDescent="0.2">
      <c r="B13" s="64" t="s">
        <v>292</v>
      </c>
      <c r="C13" s="59">
        <f>+FORTAMUN2021.!D151</f>
        <v>3150773693</v>
      </c>
      <c r="D13" s="66"/>
      <c r="E13" s="67">
        <f>C13/$D$16*100</f>
        <v>24.489076017190168</v>
      </c>
    </row>
    <row r="14" spans="2:6" x14ac:dyDescent="0.2">
      <c r="B14" s="64"/>
      <c r="C14" s="61"/>
      <c r="D14" s="66"/>
      <c r="E14" s="67"/>
    </row>
    <row r="15" spans="2:6" x14ac:dyDescent="0.2">
      <c r="B15" s="61"/>
      <c r="C15" s="61"/>
      <c r="D15" s="66"/>
      <c r="E15" s="67"/>
    </row>
    <row r="16" spans="2:6" ht="13.5" thickBot="1" x14ac:dyDescent="0.25">
      <c r="B16" s="68" t="s">
        <v>138</v>
      </c>
      <c r="C16" s="61"/>
      <c r="D16" s="69">
        <f>SUM(D8:D11)</f>
        <v>12866037456</v>
      </c>
      <c r="E16" s="70">
        <f>SUM(E9:E11)</f>
        <v>100</v>
      </c>
    </row>
    <row r="17" spans="2:5" ht="13.5" thickTop="1" x14ac:dyDescent="0.2">
      <c r="B17" s="71"/>
      <c r="C17" s="71"/>
      <c r="D17" s="62"/>
      <c r="E17" s="72"/>
    </row>
    <row r="18" spans="2:5" ht="6" customHeight="1" x14ac:dyDescent="0.2"/>
  </sheetData>
  <phoneticPr fontId="3" type="noConversion"/>
  <printOptions horizontalCentered="1"/>
  <pageMargins left="1.2736614173228347" right="0.70866141732283472" top="0.74803149606299213" bottom="0.74803149606299213" header="0.31496062992125984" footer="0.31496062992125984"/>
  <pageSetup paperSize="9" scale="95" orientation="landscape" r:id="rId1"/>
  <ignoredErrors>
    <ignoredError sqref="E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52"/>
  <sheetViews>
    <sheetView showGridLines="0" topLeftCell="A83" workbookViewId="0">
      <selection activeCell="A98" sqref="A98:G152"/>
    </sheetView>
  </sheetViews>
  <sheetFormatPr baseColWidth="10" defaultColWidth="8.42578125" defaultRowHeight="12.75" x14ac:dyDescent="0.2"/>
  <cols>
    <col min="1" max="1" width="1.28515625" customWidth="1"/>
    <col min="2" max="2" width="23.28515625" style="4" customWidth="1"/>
    <col min="3" max="3" width="17.42578125" customWidth="1"/>
    <col min="4" max="4" width="19" customWidth="1"/>
    <col min="5" max="5" width="21" style="21" customWidth="1"/>
    <col min="6" max="6" width="14.5703125" style="21" customWidth="1"/>
    <col min="7" max="7" width="2" customWidth="1"/>
    <col min="8" max="8" width="19.42578125" customWidth="1"/>
    <col min="9" max="9" width="15.7109375" customWidth="1"/>
  </cols>
  <sheetData>
    <row r="1" spans="2:9" ht="12" customHeight="1" x14ac:dyDescent="0.2">
      <c r="B1" s="11"/>
      <c r="C1" s="12"/>
      <c r="D1" s="12"/>
      <c r="E1" s="12"/>
      <c r="F1" s="12"/>
    </row>
    <row r="2" spans="2:9" ht="13.5" customHeight="1" x14ac:dyDescent="0.25">
      <c r="B2" s="13" t="s">
        <v>0</v>
      </c>
      <c r="C2" s="12"/>
      <c r="D2" s="12"/>
      <c r="E2" s="12"/>
      <c r="F2" s="12"/>
    </row>
    <row r="3" spans="2:9" s="2" customFormat="1" ht="16.5" customHeight="1" x14ac:dyDescent="0.2">
      <c r="B3" s="44" t="s">
        <v>4</v>
      </c>
      <c r="C3" s="14"/>
      <c r="D3" s="14"/>
      <c r="E3" s="14"/>
      <c r="F3" s="14"/>
    </row>
    <row r="4" spans="2:9" ht="16.149999999999999" customHeight="1" x14ac:dyDescent="0.2">
      <c r="B4" s="44" t="s">
        <v>316</v>
      </c>
      <c r="C4" s="14"/>
      <c r="D4" s="14"/>
      <c r="E4" s="14"/>
      <c r="F4" s="14"/>
    </row>
    <row r="5" spans="2:9" x14ac:dyDescent="0.2">
      <c r="B5" s="186" t="s">
        <v>146</v>
      </c>
      <c r="C5" s="186"/>
      <c r="D5" s="186"/>
      <c r="E5" s="186"/>
      <c r="F5" s="186"/>
    </row>
    <row r="6" spans="2:9" ht="6" customHeight="1" x14ac:dyDescent="0.2">
      <c r="B6" s="6"/>
      <c r="C6" s="15"/>
      <c r="D6" s="15"/>
      <c r="E6" s="15"/>
      <c r="F6" s="15"/>
    </row>
    <row r="7" spans="2:9" ht="20.25" customHeight="1" x14ac:dyDescent="0.2">
      <c r="B7" s="187" t="s">
        <v>6</v>
      </c>
      <c r="C7" s="73" t="s">
        <v>317</v>
      </c>
      <c r="D7" s="74"/>
      <c r="E7" s="73" t="s">
        <v>131</v>
      </c>
      <c r="F7" s="74"/>
      <c r="G7" s="27"/>
      <c r="H7" s="28"/>
      <c r="I7" s="10"/>
    </row>
    <row r="8" spans="2:9" ht="16.5" customHeight="1" x14ac:dyDescent="0.2">
      <c r="B8" s="188"/>
      <c r="C8" s="75" t="s">
        <v>7</v>
      </c>
      <c r="D8" s="76" t="s">
        <v>8</v>
      </c>
      <c r="E8" s="75" t="s">
        <v>1</v>
      </c>
      <c r="F8" s="76" t="s">
        <v>2</v>
      </c>
      <c r="G8" s="27"/>
      <c r="H8" s="28"/>
      <c r="I8" s="10"/>
    </row>
    <row r="9" spans="2:9" s="10" customFormat="1" ht="12" hidden="1" customHeight="1" x14ac:dyDescent="0.2">
      <c r="B9" s="7"/>
      <c r="C9" s="5"/>
      <c r="D9" s="5"/>
      <c r="E9" s="5"/>
      <c r="F9" s="5"/>
      <c r="G9" s="16"/>
      <c r="H9" s="16"/>
    </row>
    <row r="10" spans="2:9" ht="17.25" customHeight="1" x14ac:dyDescent="0.2">
      <c r="B10" s="77" t="s">
        <v>9</v>
      </c>
      <c r="C10" s="78">
        <v>23108697</v>
      </c>
      <c r="D10" s="78">
        <v>24670469</v>
      </c>
      <c r="E10" s="78">
        <f>D10-C10</f>
        <v>1561772</v>
      </c>
      <c r="F10" s="79">
        <f t="shared" ref="F10:F47" si="0">E10/C10*100</f>
        <v>6.7583732652689159</v>
      </c>
      <c r="G10" s="3"/>
      <c r="H10" s="3"/>
    </row>
    <row r="11" spans="2:9" ht="15" customHeight="1" x14ac:dyDescent="0.2">
      <c r="B11" s="107" t="s">
        <v>10</v>
      </c>
      <c r="C11" s="108">
        <v>48976585</v>
      </c>
      <c r="D11" s="108">
        <v>53592354</v>
      </c>
      <c r="E11" s="108">
        <f>D11-C11</f>
        <v>4615769</v>
      </c>
      <c r="F11" s="109">
        <f t="shared" si="0"/>
        <v>9.4244402707947064</v>
      </c>
      <c r="G11" s="3"/>
      <c r="H11" s="3"/>
    </row>
    <row r="12" spans="2:9" ht="17.25" customHeight="1" x14ac:dyDescent="0.2">
      <c r="B12" s="77" t="s">
        <v>11</v>
      </c>
      <c r="C12" s="78">
        <v>37265599</v>
      </c>
      <c r="D12" s="78">
        <v>39913193</v>
      </c>
      <c r="E12" s="78">
        <f t="shared" ref="E12:E47" si="1">D12-C12</f>
        <v>2647594</v>
      </c>
      <c r="F12" s="79">
        <f t="shared" si="0"/>
        <v>7.1046597157877436</v>
      </c>
      <c r="G12" s="3"/>
      <c r="H12" s="3"/>
    </row>
    <row r="13" spans="2:9" ht="15" customHeight="1" x14ac:dyDescent="0.2">
      <c r="B13" s="107" t="s">
        <v>12</v>
      </c>
      <c r="C13" s="108">
        <v>26137159</v>
      </c>
      <c r="D13" s="108">
        <v>26741612</v>
      </c>
      <c r="E13" s="108">
        <f t="shared" si="1"/>
        <v>604453</v>
      </c>
      <c r="F13" s="109">
        <f t="shared" si="0"/>
        <v>2.3126193631067555</v>
      </c>
      <c r="G13" s="3"/>
      <c r="H13" s="3"/>
    </row>
    <row r="14" spans="2:9" ht="17.25" customHeight="1" x14ac:dyDescent="0.2">
      <c r="B14" s="77" t="s">
        <v>13</v>
      </c>
      <c r="C14" s="78">
        <v>23120314</v>
      </c>
      <c r="D14" s="78">
        <v>24407132</v>
      </c>
      <c r="E14" s="78">
        <f t="shared" si="1"/>
        <v>1286818</v>
      </c>
      <c r="F14" s="79">
        <f t="shared" si="0"/>
        <v>5.5657462091561563</v>
      </c>
      <c r="G14" s="3"/>
      <c r="H14" s="3"/>
    </row>
    <row r="15" spans="2:9" ht="15" customHeight="1" x14ac:dyDescent="0.2">
      <c r="B15" s="107" t="s">
        <v>14</v>
      </c>
      <c r="C15" s="108">
        <v>151256942</v>
      </c>
      <c r="D15" s="108">
        <v>158455839</v>
      </c>
      <c r="E15" s="108">
        <f t="shared" si="1"/>
        <v>7198897</v>
      </c>
      <c r="F15" s="109">
        <f t="shared" si="0"/>
        <v>4.7593828784400518</v>
      </c>
      <c r="G15" s="3"/>
      <c r="H15" s="3"/>
    </row>
    <row r="16" spans="2:9" ht="17.25" customHeight="1" x14ac:dyDescent="0.2">
      <c r="B16" s="77" t="s">
        <v>15</v>
      </c>
      <c r="C16" s="78">
        <v>16587935</v>
      </c>
      <c r="D16" s="78">
        <v>17338451</v>
      </c>
      <c r="E16" s="78">
        <f>D16-C16</f>
        <v>750516</v>
      </c>
      <c r="F16" s="79">
        <f t="shared" si="0"/>
        <v>4.5244691397693559</v>
      </c>
      <c r="G16" s="3"/>
      <c r="H16" s="3"/>
    </row>
    <row r="17" spans="2:8" ht="15" customHeight="1" x14ac:dyDescent="0.2">
      <c r="B17" s="107" t="s">
        <v>16</v>
      </c>
      <c r="C17" s="108">
        <v>84144576</v>
      </c>
      <c r="D17" s="108">
        <v>86454795</v>
      </c>
      <c r="E17" s="108">
        <f t="shared" si="1"/>
        <v>2310219</v>
      </c>
      <c r="F17" s="109">
        <f t="shared" si="0"/>
        <v>2.7455352558910033</v>
      </c>
      <c r="G17" s="3"/>
      <c r="H17" s="3"/>
    </row>
    <row r="18" spans="2:8" ht="17.25" customHeight="1" x14ac:dyDescent="0.2">
      <c r="B18" s="77" t="s">
        <v>17</v>
      </c>
      <c r="C18" s="78">
        <v>53780320</v>
      </c>
      <c r="D18" s="78">
        <v>60450151</v>
      </c>
      <c r="E18" s="78">
        <f t="shared" si="1"/>
        <v>6669831</v>
      </c>
      <c r="F18" s="79">
        <f t="shared" si="0"/>
        <v>12.40199202979826</v>
      </c>
      <c r="G18" s="3"/>
      <c r="H18" s="3"/>
    </row>
    <row r="19" spans="2:8" ht="15" customHeight="1" x14ac:dyDescent="0.2">
      <c r="B19" s="107" t="s">
        <v>18</v>
      </c>
      <c r="C19" s="108">
        <v>85906839</v>
      </c>
      <c r="D19" s="108">
        <v>93458343</v>
      </c>
      <c r="E19" s="108">
        <f t="shared" si="1"/>
        <v>7551504</v>
      </c>
      <c r="F19" s="109">
        <f t="shared" si="0"/>
        <v>8.7903408947452952</v>
      </c>
      <c r="G19" s="3"/>
      <c r="H19" s="3"/>
    </row>
    <row r="20" spans="2:8" ht="17.25" customHeight="1" x14ac:dyDescent="0.2">
      <c r="B20" s="77" t="s">
        <v>19</v>
      </c>
      <c r="C20" s="78">
        <v>25510230</v>
      </c>
      <c r="D20" s="78">
        <v>26070604</v>
      </c>
      <c r="E20" s="78">
        <f t="shared" si="1"/>
        <v>560374</v>
      </c>
      <c r="F20" s="79">
        <f t="shared" si="0"/>
        <v>2.1966638481895302</v>
      </c>
      <c r="G20" s="3"/>
      <c r="H20" s="3"/>
    </row>
    <row r="21" spans="2:8" ht="15" customHeight="1" x14ac:dyDescent="0.2">
      <c r="B21" s="107" t="s">
        <v>20</v>
      </c>
      <c r="C21" s="108">
        <v>63136007</v>
      </c>
      <c r="D21" s="108">
        <v>64776840</v>
      </c>
      <c r="E21" s="108">
        <f t="shared" si="1"/>
        <v>1640833</v>
      </c>
      <c r="F21" s="109">
        <f t="shared" si="0"/>
        <v>2.598886242520849</v>
      </c>
      <c r="G21" s="3"/>
      <c r="H21" s="3"/>
    </row>
    <row r="22" spans="2:8" ht="17.25" customHeight="1" x14ac:dyDescent="0.2">
      <c r="B22" s="77" t="s">
        <v>21</v>
      </c>
      <c r="C22" s="78">
        <v>35737442</v>
      </c>
      <c r="D22" s="78">
        <v>36708323</v>
      </c>
      <c r="E22" s="78">
        <f t="shared" si="1"/>
        <v>970881</v>
      </c>
      <c r="F22" s="79">
        <f t="shared" si="0"/>
        <v>2.7167053534497514</v>
      </c>
      <c r="G22" s="3"/>
      <c r="H22" s="3"/>
    </row>
    <row r="23" spans="2:8" ht="15" customHeight="1" x14ac:dyDescent="0.2">
      <c r="B23" s="107" t="s">
        <v>22</v>
      </c>
      <c r="C23" s="108">
        <v>31910368</v>
      </c>
      <c r="D23" s="108">
        <v>33031697</v>
      </c>
      <c r="E23" s="108">
        <f t="shared" si="1"/>
        <v>1121329</v>
      </c>
      <c r="F23" s="109">
        <f t="shared" si="0"/>
        <v>3.5139958273123018</v>
      </c>
      <c r="G23" s="3"/>
      <c r="H23" s="3"/>
    </row>
    <row r="24" spans="2:8" ht="17.25" customHeight="1" x14ac:dyDescent="0.2">
      <c r="B24" s="77" t="s">
        <v>23</v>
      </c>
      <c r="C24" s="78">
        <v>83474420</v>
      </c>
      <c r="D24" s="78">
        <v>85737287</v>
      </c>
      <c r="E24" s="78">
        <f t="shared" si="1"/>
        <v>2262867</v>
      </c>
      <c r="F24" s="79">
        <f t="shared" si="0"/>
        <v>2.7108508211258009</v>
      </c>
      <c r="G24" s="3"/>
      <c r="H24" s="3"/>
    </row>
    <row r="25" spans="2:8" ht="15" customHeight="1" x14ac:dyDescent="0.2">
      <c r="B25" s="107" t="s">
        <v>24</v>
      </c>
      <c r="C25" s="108">
        <v>33246309</v>
      </c>
      <c r="D25" s="108">
        <v>36440275</v>
      </c>
      <c r="E25" s="108">
        <f t="shared" si="1"/>
        <v>3193966</v>
      </c>
      <c r="F25" s="109">
        <f t="shared" si="0"/>
        <v>9.6069792288822207</v>
      </c>
      <c r="G25" s="3"/>
      <c r="H25" s="3"/>
    </row>
    <row r="26" spans="2:8" ht="17.25" customHeight="1" x14ac:dyDescent="0.2">
      <c r="B26" s="77" t="s">
        <v>25</v>
      </c>
      <c r="C26" s="78">
        <v>46318253</v>
      </c>
      <c r="D26" s="78">
        <v>47430150</v>
      </c>
      <c r="E26" s="78">
        <f t="shared" si="1"/>
        <v>1111897</v>
      </c>
      <c r="F26" s="79">
        <f t="shared" si="0"/>
        <v>2.4005590193567965</v>
      </c>
      <c r="G26" s="3"/>
      <c r="H26" s="3"/>
    </row>
    <row r="27" spans="2:8" ht="15" customHeight="1" x14ac:dyDescent="0.2">
      <c r="B27" s="107" t="s">
        <v>26</v>
      </c>
      <c r="C27" s="108">
        <v>19497116</v>
      </c>
      <c r="D27" s="108">
        <v>21355200</v>
      </c>
      <c r="E27" s="108">
        <f t="shared" si="1"/>
        <v>1858084</v>
      </c>
      <c r="F27" s="109">
        <f t="shared" si="0"/>
        <v>9.5300453667096203</v>
      </c>
      <c r="G27" s="3"/>
      <c r="H27" s="3"/>
    </row>
    <row r="28" spans="2:8" ht="17.25" customHeight="1" x14ac:dyDescent="0.2">
      <c r="B28" s="77" t="s">
        <v>27</v>
      </c>
      <c r="C28" s="78">
        <v>35391952</v>
      </c>
      <c r="D28" s="78">
        <v>38289907</v>
      </c>
      <c r="E28" s="78">
        <f t="shared" si="1"/>
        <v>2897955</v>
      </c>
      <c r="F28" s="79">
        <f t="shared" si="0"/>
        <v>8.1881750969824996</v>
      </c>
      <c r="G28" s="3"/>
      <c r="H28" s="3"/>
    </row>
    <row r="29" spans="2:8" ht="15" customHeight="1" x14ac:dyDescent="0.2">
      <c r="B29" s="107" t="s">
        <v>28</v>
      </c>
      <c r="C29" s="108">
        <v>40670794</v>
      </c>
      <c r="D29" s="108">
        <v>43021566</v>
      </c>
      <c r="E29" s="108">
        <f t="shared" si="1"/>
        <v>2350772</v>
      </c>
      <c r="F29" s="109">
        <f t="shared" si="0"/>
        <v>5.7800002625962996</v>
      </c>
      <c r="G29" s="3"/>
      <c r="H29" s="3"/>
    </row>
    <row r="30" spans="2:8" ht="17.25" customHeight="1" x14ac:dyDescent="0.2">
      <c r="B30" s="77" t="s">
        <v>29</v>
      </c>
      <c r="C30" s="78">
        <v>23296110</v>
      </c>
      <c r="D30" s="78">
        <v>24666592</v>
      </c>
      <c r="E30" s="78">
        <f t="shared" si="1"/>
        <v>1370482</v>
      </c>
      <c r="F30" s="79">
        <f t="shared" si="0"/>
        <v>5.8828791587951814</v>
      </c>
      <c r="G30" s="3"/>
      <c r="H30" s="3"/>
    </row>
    <row r="31" spans="2:8" ht="15" customHeight="1" x14ac:dyDescent="0.2">
      <c r="B31" s="107" t="s">
        <v>30</v>
      </c>
      <c r="C31" s="108">
        <v>38054106</v>
      </c>
      <c r="D31" s="108">
        <v>40995516</v>
      </c>
      <c r="E31" s="108">
        <f t="shared" si="1"/>
        <v>2941410</v>
      </c>
      <c r="F31" s="109">
        <f t="shared" si="0"/>
        <v>7.7295469771382876</v>
      </c>
      <c r="G31" s="3"/>
      <c r="H31" s="3"/>
    </row>
    <row r="32" spans="2:8" ht="17.25" customHeight="1" x14ac:dyDescent="0.2">
      <c r="B32" s="77" t="s">
        <v>31</v>
      </c>
      <c r="C32" s="78">
        <v>21344848</v>
      </c>
      <c r="D32" s="78">
        <v>24106838</v>
      </c>
      <c r="E32" s="78">
        <f t="shared" si="1"/>
        <v>2761990</v>
      </c>
      <c r="F32" s="79">
        <f t="shared" si="0"/>
        <v>12.939843844285049</v>
      </c>
      <c r="G32" s="3"/>
      <c r="H32" s="3"/>
    </row>
    <row r="33" spans="2:8" ht="15" customHeight="1" x14ac:dyDescent="0.2">
      <c r="B33" s="107" t="s">
        <v>32</v>
      </c>
      <c r="C33" s="108">
        <v>30334845</v>
      </c>
      <c r="D33" s="108">
        <v>30935071</v>
      </c>
      <c r="E33" s="108">
        <f t="shared" si="1"/>
        <v>600226</v>
      </c>
      <c r="F33" s="109">
        <f t="shared" si="0"/>
        <v>1.9786684256998841</v>
      </c>
      <c r="G33" s="3"/>
      <c r="H33" s="3"/>
    </row>
    <row r="34" spans="2:8" ht="17.25" customHeight="1" x14ac:dyDescent="0.2">
      <c r="B34" s="77" t="s">
        <v>33</v>
      </c>
      <c r="C34" s="78">
        <v>48741403</v>
      </c>
      <c r="D34" s="78">
        <v>53318357</v>
      </c>
      <c r="E34" s="78">
        <f t="shared" si="1"/>
        <v>4576954</v>
      </c>
      <c r="F34" s="79">
        <f t="shared" si="0"/>
        <v>9.3902795535040298</v>
      </c>
      <c r="G34" s="3"/>
      <c r="H34" s="3"/>
    </row>
    <row r="35" spans="2:8" ht="15" customHeight="1" x14ac:dyDescent="0.2">
      <c r="B35" s="107" t="s">
        <v>34</v>
      </c>
      <c r="C35" s="108">
        <v>31471898</v>
      </c>
      <c r="D35" s="108">
        <v>32325154</v>
      </c>
      <c r="E35" s="108">
        <f t="shared" si="1"/>
        <v>853256</v>
      </c>
      <c r="F35" s="109">
        <f t="shared" si="0"/>
        <v>2.7111679124023595</v>
      </c>
      <c r="G35" s="3"/>
      <c r="H35" s="3"/>
    </row>
    <row r="36" spans="2:8" ht="17.25" customHeight="1" x14ac:dyDescent="0.2">
      <c r="B36" s="77" t="s">
        <v>35</v>
      </c>
      <c r="C36" s="78">
        <v>14063321</v>
      </c>
      <c r="D36" s="78">
        <v>14956124</v>
      </c>
      <c r="E36" s="78">
        <f t="shared" si="1"/>
        <v>892803</v>
      </c>
      <c r="F36" s="79">
        <f t="shared" si="0"/>
        <v>6.3484506966739938</v>
      </c>
      <c r="G36" s="3"/>
      <c r="H36" s="3"/>
    </row>
    <row r="37" spans="2:8" ht="15" customHeight="1" x14ac:dyDescent="0.2">
      <c r="B37" s="107" t="s">
        <v>36</v>
      </c>
      <c r="C37" s="108">
        <v>14735860</v>
      </c>
      <c r="D37" s="108">
        <v>15118336</v>
      </c>
      <c r="E37" s="108">
        <f t="shared" si="1"/>
        <v>382476</v>
      </c>
      <c r="F37" s="109">
        <f t="shared" si="0"/>
        <v>2.5955458317329292</v>
      </c>
      <c r="G37" s="3"/>
      <c r="H37" s="3"/>
    </row>
    <row r="38" spans="2:8" ht="17.25" customHeight="1" x14ac:dyDescent="0.2">
      <c r="B38" s="77" t="s">
        <v>37</v>
      </c>
      <c r="C38" s="78">
        <v>33767317</v>
      </c>
      <c r="D38" s="78">
        <v>35529210</v>
      </c>
      <c r="E38" s="78">
        <f t="shared" si="1"/>
        <v>1761893</v>
      </c>
      <c r="F38" s="79">
        <f t="shared" si="0"/>
        <v>5.2177464973009258</v>
      </c>
      <c r="G38" s="3"/>
      <c r="H38" s="3"/>
    </row>
    <row r="39" spans="2:8" ht="15" customHeight="1" x14ac:dyDescent="0.2">
      <c r="B39" s="107" t="s">
        <v>38</v>
      </c>
      <c r="C39" s="108">
        <v>23236330</v>
      </c>
      <c r="D39" s="108">
        <v>24089265</v>
      </c>
      <c r="E39" s="108">
        <f t="shared" si="1"/>
        <v>852935</v>
      </c>
      <c r="F39" s="109">
        <f t="shared" si="0"/>
        <v>3.6706958456864744</v>
      </c>
      <c r="G39" s="3"/>
      <c r="H39" s="3"/>
    </row>
    <row r="40" spans="2:8" ht="17.25" customHeight="1" x14ac:dyDescent="0.2">
      <c r="B40" s="77" t="s">
        <v>39</v>
      </c>
      <c r="C40" s="78">
        <v>30535813</v>
      </c>
      <c r="D40" s="78">
        <v>32114712</v>
      </c>
      <c r="E40" s="78">
        <f t="shared" si="1"/>
        <v>1578899</v>
      </c>
      <c r="F40" s="79">
        <f t="shared" si="0"/>
        <v>5.1706466764123817</v>
      </c>
      <c r="G40" s="3"/>
      <c r="H40" s="3"/>
    </row>
    <row r="41" spans="2:8" ht="15" customHeight="1" x14ac:dyDescent="0.2">
      <c r="B41" s="107" t="s">
        <v>40</v>
      </c>
      <c r="C41" s="108">
        <v>26019126</v>
      </c>
      <c r="D41" s="108">
        <v>26569575</v>
      </c>
      <c r="E41" s="108">
        <f t="shared" si="1"/>
        <v>550449</v>
      </c>
      <c r="F41" s="109">
        <f t="shared" si="0"/>
        <v>2.1155553034333283</v>
      </c>
      <c r="G41" s="3"/>
      <c r="H41" s="3"/>
    </row>
    <row r="42" spans="2:8" ht="17.25" customHeight="1" x14ac:dyDescent="0.2">
      <c r="B42" s="77" t="s">
        <v>41</v>
      </c>
      <c r="C42" s="78">
        <v>33545485</v>
      </c>
      <c r="D42" s="78">
        <v>34392547</v>
      </c>
      <c r="E42" s="78">
        <f t="shared" si="1"/>
        <v>847062</v>
      </c>
      <c r="F42" s="79">
        <f t="shared" si="0"/>
        <v>2.5251147807223537</v>
      </c>
      <c r="G42" s="3"/>
      <c r="H42" s="3"/>
    </row>
    <row r="43" spans="2:8" ht="15" customHeight="1" x14ac:dyDescent="0.2">
      <c r="B43" s="107" t="s">
        <v>42</v>
      </c>
      <c r="C43" s="108">
        <v>138929659</v>
      </c>
      <c r="D43" s="108">
        <v>148434864</v>
      </c>
      <c r="E43" s="108">
        <f t="shared" si="1"/>
        <v>9505205</v>
      </c>
      <c r="F43" s="109">
        <f t="shared" si="0"/>
        <v>6.8417392430222543</v>
      </c>
      <c r="G43" s="3"/>
      <c r="H43" s="3"/>
    </row>
    <row r="44" spans="2:8" ht="17.25" customHeight="1" x14ac:dyDescent="0.2">
      <c r="B44" s="77" t="s">
        <v>43</v>
      </c>
      <c r="C44" s="78">
        <v>61809404</v>
      </c>
      <c r="D44" s="78">
        <v>67406188</v>
      </c>
      <c r="E44" s="78">
        <f t="shared" si="1"/>
        <v>5596784</v>
      </c>
      <c r="F44" s="79">
        <f t="shared" si="0"/>
        <v>9.0549069199890688</v>
      </c>
      <c r="G44" s="3"/>
      <c r="H44" s="3"/>
    </row>
    <row r="45" spans="2:8" ht="15" customHeight="1" x14ac:dyDescent="0.2">
      <c r="B45" s="107" t="s">
        <v>44</v>
      </c>
      <c r="C45" s="108">
        <v>23301146</v>
      </c>
      <c r="D45" s="108">
        <v>25222832</v>
      </c>
      <c r="E45" s="108">
        <f t="shared" si="1"/>
        <v>1921686</v>
      </c>
      <c r="F45" s="109">
        <f t="shared" si="0"/>
        <v>8.2471737656165072</v>
      </c>
      <c r="G45" s="3"/>
      <c r="H45" s="3"/>
    </row>
    <row r="46" spans="2:8" ht="17.25" customHeight="1" x14ac:dyDescent="0.2">
      <c r="B46" s="77" t="s">
        <v>45</v>
      </c>
      <c r="C46" s="78">
        <v>18290388</v>
      </c>
      <c r="D46" s="78">
        <v>18690292</v>
      </c>
      <c r="E46" s="78">
        <f t="shared" si="1"/>
        <v>399904</v>
      </c>
      <c r="F46" s="79">
        <f t="shared" si="0"/>
        <v>2.1864161656931498</v>
      </c>
      <c r="G46" s="3"/>
      <c r="H46" s="3"/>
    </row>
    <row r="47" spans="2:8" ht="15" customHeight="1" thickBot="1" x14ac:dyDescent="0.25">
      <c r="B47" s="183" t="s">
        <v>46</v>
      </c>
      <c r="C47" s="184">
        <v>82832034</v>
      </c>
      <c r="D47" s="184">
        <v>90072955</v>
      </c>
      <c r="E47" s="184">
        <f t="shared" si="1"/>
        <v>7240921</v>
      </c>
      <c r="F47" s="185">
        <f t="shared" si="0"/>
        <v>8.7416916503583622</v>
      </c>
      <c r="G47" s="3"/>
      <c r="H47" s="3"/>
    </row>
    <row r="50" spans="2:11" ht="18.600000000000001" customHeight="1" x14ac:dyDescent="0.2">
      <c r="B50" s="46" t="s">
        <v>0</v>
      </c>
      <c r="C50" s="12"/>
      <c r="D50" s="12"/>
      <c r="E50" s="12"/>
      <c r="F50" s="12"/>
    </row>
    <row r="51" spans="2:11" s="2" customFormat="1" ht="16.5" customHeight="1" x14ac:dyDescent="0.2">
      <c r="B51" s="44" t="s">
        <v>4</v>
      </c>
      <c r="C51" s="14"/>
      <c r="D51" s="14"/>
      <c r="E51" s="14"/>
      <c r="F51" s="14"/>
      <c r="K51" s="29"/>
    </row>
    <row r="52" spans="2:11" ht="15" customHeight="1" x14ac:dyDescent="0.2">
      <c r="B52" s="44" t="str">
        <f>+B4</f>
        <v>POR EL  PERIODO  DEL 1° DE ENERO AL 31 DE DICIEMBRE DEL AÑO 2021.</v>
      </c>
      <c r="C52" s="14"/>
      <c r="D52" s="14"/>
      <c r="E52" s="14"/>
      <c r="F52" s="14"/>
    </row>
    <row r="53" spans="2:11" ht="10.5" customHeight="1" x14ac:dyDescent="0.2">
      <c r="B53" s="186" t="s">
        <v>146</v>
      </c>
      <c r="C53" s="186"/>
      <c r="D53" s="186"/>
      <c r="E53" s="186"/>
      <c r="F53" s="186"/>
    </row>
    <row r="54" spans="2:11" ht="5.25" customHeight="1" x14ac:dyDescent="0.2">
      <c r="B54" s="6"/>
      <c r="C54" s="15"/>
      <c r="D54" s="15"/>
      <c r="E54" s="15"/>
      <c r="F54" s="15"/>
    </row>
    <row r="55" spans="2:11" ht="20.25" customHeight="1" x14ac:dyDescent="0.2">
      <c r="B55" s="187" t="s">
        <v>6</v>
      </c>
      <c r="C55" s="73" t="s">
        <v>317</v>
      </c>
      <c r="D55" s="74"/>
      <c r="E55" s="73" t="s">
        <v>131</v>
      </c>
      <c r="F55" s="74"/>
      <c r="G55" s="27"/>
    </row>
    <row r="56" spans="2:11" ht="15.75" customHeight="1" x14ac:dyDescent="0.2">
      <c r="B56" s="188"/>
      <c r="C56" s="75" t="s">
        <v>7</v>
      </c>
      <c r="D56" s="76" t="s">
        <v>8</v>
      </c>
      <c r="E56" s="75" t="s">
        <v>1</v>
      </c>
      <c r="F56" s="76" t="s">
        <v>2</v>
      </c>
      <c r="G56" s="27"/>
    </row>
    <row r="57" spans="2:11" hidden="1" x14ac:dyDescent="0.2">
      <c r="B57" s="7"/>
      <c r="C57" s="5"/>
      <c r="D57" s="5"/>
      <c r="E57" s="5"/>
      <c r="F57" s="5"/>
    </row>
    <row r="58" spans="2:11" ht="17.25" customHeight="1" x14ac:dyDescent="0.2">
      <c r="B58" s="77" t="s">
        <v>47</v>
      </c>
      <c r="C58" s="78">
        <v>19512617</v>
      </c>
      <c r="D58" s="78">
        <v>21671782</v>
      </c>
      <c r="E58" s="78">
        <f t="shared" ref="E58:E64" si="2">D58-C58</f>
        <v>2159165</v>
      </c>
      <c r="F58" s="79">
        <f t="shared" ref="F58:F64" si="3">E58/C58*100</f>
        <v>11.065481375460811</v>
      </c>
      <c r="G58" s="3"/>
      <c r="H58" s="3"/>
    </row>
    <row r="59" spans="2:11" ht="15" customHeight="1" x14ac:dyDescent="0.2">
      <c r="B59" s="107" t="s">
        <v>48</v>
      </c>
      <c r="C59" s="108">
        <v>30412943</v>
      </c>
      <c r="D59" s="108">
        <v>33900796</v>
      </c>
      <c r="E59" s="108">
        <f t="shared" si="2"/>
        <v>3487853</v>
      </c>
      <c r="F59" s="109">
        <f t="shared" si="3"/>
        <v>11.468317946079733</v>
      </c>
      <c r="G59" s="3"/>
      <c r="H59" s="3"/>
    </row>
    <row r="60" spans="2:11" ht="17.25" customHeight="1" x14ac:dyDescent="0.2">
      <c r="B60" s="77" t="s">
        <v>49</v>
      </c>
      <c r="C60" s="78">
        <v>29636416</v>
      </c>
      <c r="D60" s="78">
        <v>30273593</v>
      </c>
      <c r="E60" s="78">
        <f t="shared" si="2"/>
        <v>637177</v>
      </c>
      <c r="F60" s="79">
        <f t="shared" si="3"/>
        <v>2.1499799435937192</v>
      </c>
      <c r="G60" s="3"/>
      <c r="H60" s="3"/>
    </row>
    <row r="61" spans="2:11" ht="15" customHeight="1" x14ac:dyDescent="0.2">
      <c r="B61" s="107" t="s">
        <v>50</v>
      </c>
      <c r="C61" s="108">
        <v>25621533</v>
      </c>
      <c r="D61" s="108">
        <v>27337169</v>
      </c>
      <c r="E61" s="108">
        <f t="shared" si="2"/>
        <v>1715636</v>
      </c>
      <c r="F61" s="109">
        <f t="shared" si="3"/>
        <v>6.6960708401015658</v>
      </c>
      <c r="G61" s="3"/>
      <c r="H61" s="3"/>
    </row>
    <row r="62" spans="2:11" ht="17.25" customHeight="1" x14ac:dyDescent="0.2">
      <c r="B62" s="77" t="s">
        <v>51</v>
      </c>
      <c r="C62" s="78">
        <v>103246312</v>
      </c>
      <c r="D62" s="78">
        <v>115942966</v>
      </c>
      <c r="E62" s="78">
        <f t="shared" si="2"/>
        <v>12696654</v>
      </c>
      <c r="F62" s="79">
        <f t="shared" si="3"/>
        <v>12.297440706647226</v>
      </c>
      <c r="G62" s="3"/>
      <c r="H62" s="3"/>
    </row>
    <row r="63" spans="2:11" ht="15" customHeight="1" x14ac:dyDescent="0.2">
      <c r="B63" s="107" t="s">
        <v>52</v>
      </c>
      <c r="C63" s="108">
        <v>24250839</v>
      </c>
      <c r="D63" s="108">
        <v>25755651</v>
      </c>
      <c r="E63" s="108">
        <f t="shared" si="2"/>
        <v>1504812</v>
      </c>
      <c r="F63" s="109">
        <f t="shared" si="3"/>
        <v>6.2051956223040365</v>
      </c>
      <c r="G63" s="3"/>
      <c r="H63" s="3"/>
    </row>
    <row r="64" spans="2:11" ht="17.25" customHeight="1" x14ac:dyDescent="0.2">
      <c r="B64" s="77" t="s">
        <v>53</v>
      </c>
      <c r="C64" s="78">
        <v>49542442</v>
      </c>
      <c r="D64" s="78">
        <v>50920930</v>
      </c>
      <c r="E64" s="78">
        <f t="shared" si="2"/>
        <v>1378488</v>
      </c>
      <c r="F64" s="79">
        <f t="shared" si="3"/>
        <v>2.7824385402721976</v>
      </c>
      <c r="G64" s="3"/>
      <c r="H64" s="3"/>
    </row>
    <row r="65" spans="2:8" ht="15" customHeight="1" x14ac:dyDescent="0.2">
      <c r="B65" s="107" t="s">
        <v>55</v>
      </c>
      <c r="C65" s="108">
        <v>27093939</v>
      </c>
      <c r="D65" s="108">
        <v>29596724</v>
      </c>
      <c r="E65" s="108">
        <f t="shared" ref="E65:E94" si="4">D65-C65</f>
        <v>2502785</v>
      </c>
      <c r="F65" s="109">
        <f t="shared" ref="F65:F94" si="5">E65/C65*100</f>
        <v>9.237434984997936</v>
      </c>
      <c r="G65" s="3"/>
      <c r="H65" s="3"/>
    </row>
    <row r="66" spans="2:8" ht="17.25" customHeight="1" x14ac:dyDescent="0.2">
      <c r="B66" s="77" t="s">
        <v>56</v>
      </c>
      <c r="C66" s="78">
        <v>33705376</v>
      </c>
      <c r="D66" s="78">
        <v>35110003</v>
      </c>
      <c r="E66" s="78">
        <f t="shared" si="4"/>
        <v>1404627</v>
      </c>
      <c r="F66" s="79">
        <f t="shared" si="5"/>
        <v>4.1673678406673167</v>
      </c>
      <c r="G66" s="3"/>
      <c r="H66" s="3"/>
    </row>
    <row r="67" spans="2:8" ht="15" customHeight="1" x14ac:dyDescent="0.2">
      <c r="B67" s="107" t="s">
        <v>57</v>
      </c>
      <c r="C67" s="108">
        <v>17150584</v>
      </c>
      <c r="D67" s="108">
        <v>18432104</v>
      </c>
      <c r="E67" s="108">
        <f t="shared" si="4"/>
        <v>1281520</v>
      </c>
      <c r="F67" s="109">
        <f t="shared" si="5"/>
        <v>7.4721653793246929</v>
      </c>
      <c r="G67" s="3"/>
      <c r="H67" s="3"/>
    </row>
    <row r="68" spans="2:8" ht="17.25" customHeight="1" x14ac:dyDescent="0.2">
      <c r="B68" s="77" t="s">
        <v>58</v>
      </c>
      <c r="C68" s="78">
        <v>51381530</v>
      </c>
      <c r="D68" s="78">
        <v>54389713</v>
      </c>
      <c r="E68" s="78">
        <f t="shared" si="4"/>
        <v>3008183</v>
      </c>
      <c r="F68" s="79">
        <f t="shared" si="5"/>
        <v>5.8545998922180793</v>
      </c>
      <c r="G68" s="3"/>
      <c r="H68" s="3"/>
    </row>
    <row r="69" spans="2:8" ht="15" customHeight="1" x14ac:dyDescent="0.2">
      <c r="B69" s="107" t="s">
        <v>59</v>
      </c>
      <c r="C69" s="108">
        <v>95291431</v>
      </c>
      <c r="D69" s="108">
        <v>101615164</v>
      </c>
      <c r="E69" s="108">
        <f t="shared" si="4"/>
        <v>6323733</v>
      </c>
      <c r="F69" s="109">
        <f t="shared" si="5"/>
        <v>6.6362032069809089</v>
      </c>
      <c r="G69" s="3"/>
      <c r="H69" s="3"/>
    </row>
    <row r="70" spans="2:8" ht="17.25" customHeight="1" x14ac:dyDescent="0.2">
      <c r="B70" s="77" t="s">
        <v>60</v>
      </c>
      <c r="C70" s="78">
        <v>25550763</v>
      </c>
      <c r="D70" s="78">
        <v>27555424</v>
      </c>
      <c r="E70" s="78">
        <f t="shared" si="4"/>
        <v>2004661</v>
      </c>
      <c r="F70" s="79">
        <f t="shared" si="5"/>
        <v>7.8457970120109524</v>
      </c>
      <c r="G70" s="3"/>
      <c r="H70" s="3"/>
    </row>
    <row r="71" spans="2:8" ht="15" customHeight="1" x14ac:dyDescent="0.2">
      <c r="B71" s="107" t="s">
        <v>61</v>
      </c>
      <c r="C71" s="108">
        <v>216113218</v>
      </c>
      <c r="D71" s="108">
        <v>275847249</v>
      </c>
      <c r="E71" s="108">
        <f t="shared" si="4"/>
        <v>59734031</v>
      </c>
      <c r="F71" s="109">
        <f t="shared" si="5"/>
        <v>27.640156188873188</v>
      </c>
      <c r="G71" s="3"/>
      <c r="H71" s="3"/>
    </row>
    <row r="72" spans="2:8" ht="17.25" customHeight="1" x14ac:dyDescent="0.2">
      <c r="B72" s="77" t="s">
        <v>62</v>
      </c>
      <c r="C72" s="78">
        <v>740592177</v>
      </c>
      <c r="D72" s="78">
        <v>866397596</v>
      </c>
      <c r="E72" s="78">
        <f t="shared" si="4"/>
        <v>125805419</v>
      </c>
      <c r="F72" s="79">
        <f t="shared" si="5"/>
        <v>16.987138523338736</v>
      </c>
      <c r="G72" s="3"/>
      <c r="H72" s="3"/>
    </row>
    <row r="73" spans="2:8" ht="15" customHeight="1" x14ac:dyDescent="0.2">
      <c r="B73" s="107" t="s">
        <v>63</v>
      </c>
      <c r="C73" s="108">
        <v>18511760</v>
      </c>
      <c r="D73" s="108">
        <v>19876283</v>
      </c>
      <c r="E73" s="108">
        <f t="shared" si="4"/>
        <v>1364523</v>
      </c>
      <c r="F73" s="109">
        <f t="shared" si="5"/>
        <v>7.3711143618975186</v>
      </c>
      <c r="G73" s="3"/>
      <c r="H73" s="3"/>
    </row>
    <row r="74" spans="2:8" ht="17.25" customHeight="1" x14ac:dyDescent="0.2">
      <c r="B74" s="77" t="s">
        <v>64</v>
      </c>
      <c r="C74" s="78">
        <v>58255777</v>
      </c>
      <c r="D74" s="78">
        <v>59595797</v>
      </c>
      <c r="E74" s="78">
        <f t="shared" si="4"/>
        <v>1340020</v>
      </c>
      <c r="F74" s="79">
        <f t="shared" si="5"/>
        <v>2.3002353912471207</v>
      </c>
      <c r="G74" s="3"/>
      <c r="H74" s="3"/>
    </row>
    <row r="75" spans="2:8" ht="15" customHeight="1" x14ac:dyDescent="0.2">
      <c r="B75" s="107" t="s">
        <v>65</v>
      </c>
      <c r="C75" s="108">
        <v>40741837</v>
      </c>
      <c r="D75" s="108">
        <v>43229057</v>
      </c>
      <c r="E75" s="108">
        <f t="shared" si="4"/>
        <v>2487220</v>
      </c>
      <c r="F75" s="109">
        <f t="shared" si="5"/>
        <v>6.1048302755715209</v>
      </c>
      <c r="G75" s="3"/>
      <c r="H75" s="3"/>
    </row>
    <row r="76" spans="2:8" ht="17.25" customHeight="1" x14ac:dyDescent="0.2">
      <c r="B76" s="77" t="s">
        <v>66</v>
      </c>
      <c r="C76" s="78">
        <v>29081438</v>
      </c>
      <c r="D76" s="78">
        <v>30205758</v>
      </c>
      <c r="E76" s="78">
        <f t="shared" si="4"/>
        <v>1124320</v>
      </c>
      <c r="F76" s="79">
        <f t="shared" si="5"/>
        <v>3.8661086841716701</v>
      </c>
      <c r="G76" s="3"/>
      <c r="H76" s="3"/>
    </row>
    <row r="77" spans="2:8" ht="15" customHeight="1" x14ac:dyDescent="0.2">
      <c r="B77" s="107" t="s">
        <v>132</v>
      </c>
      <c r="C77" s="108">
        <v>33264292</v>
      </c>
      <c r="D77" s="108">
        <v>33927487</v>
      </c>
      <c r="E77" s="108">
        <f t="shared" si="4"/>
        <v>663195</v>
      </c>
      <c r="F77" s="109">
        <f t="shared" si="5"/>
        <v>1.9937144611404927</v>
      </c>
      <c r="G77" s="3"/>
      <c r="H77" s="3"/>
    </row>
    <row r="78" spans="2:8" ht="17.25" customHeight="1" x14ac:dyDescent="0.2">
      <c r="B78" s="77" t="s">
        <v>68</v>
      </c>
      <c r="C78" s="78">
        <v>20126885</v>
      </c>
      <c r="D78" s="78">
        <v>22096093</v>
      </c>
      <c r="E78" s="78">
        <f t="shared" si="4"/>
        <v>1969208</v>
      </c>
      <c r="F78" s="79">
        <f t="shared" si="5"/>
        <v>9.7839680606313397</v>
      </c>
      <c r="G78" s="3"/>
      <c r="H78" s="3"/>
    </row>
    <row r="79" spans="2:8" ht="15" customHeight="1" x14ac:dyDescent="0.2">
      <c r="B79" s="107" t="s">
        <v>133</v>
      </c>
      <c r="C79" s="108">
        <v>21886452</v>
      </c>
      <c r="D79" s="108">
        <v>23807093</v>
      </c>
      <c r="E79" s="108">
        <f t="shared" si="4"/>
        <v>1920641</v>
      </c>
      <c r="F79" s="109">
        <f t="shared" si="5"/>
        <v>8.7754790040889219</v>
      </c>
      <c r="G79" s="3"/>
      <c r="H79" s="3"/>
    </row>
    <row r="80" spans="2:8" ht="17.25" customHeight="1" x14ac:dyDescent="0.2">
      <c r="B80" s="77" t="s">
        <v>70</v>
      </c>
      <c r="C80" s="78">
        <v>38163019</v>
      </c>
      <c r="D80" s="78">
        <v>41198288</v>
      </c>
      <c r="E80" s="78">
        <f t="shared" si="4"/>
        <v>3035269</v>
      </c>
      <c r="F80" s="79">
        <f t="shared" si="5"/>
        <v>7.9534299946238534</v>
      </c>
      <c r="G80" s="3"/>
      <c r="H80" s="3"/>
    </row>
    <row r="81" spans="2:8" ht="15" customHeight="1" x14ac:dyDescent="0.2">
      <c r="B81" s="107" t="s">
        <v>71</v>
      </c>
      <c r="C81" s="108">
        <v>32867075</v>
      </c>
      <c r="D81" s="108">
        <v>33524809</v>
      </c>
      <c r="E81" s="108">
        <f t="shared" si="4"/>
        <v>657734</v>
      </c>
      <c r="F81" s="109">
        <f t="shared" si="5"/>
        <v>2.0011942042302211</v>
      </c>
      <c r="G81" s="3"/>
      <c r="H81" s="3"/>
    </row>
    <row r="82" spans="2:8" ht="17.25" customHeight="1" x14ac:dyDescent="0.2">
      <c r="B82" s="77" t="s">
        <v>72</v>
      </c>
      <c r="C82" s="78">
        <v>26522245</v>
      </c>
      <c r="D82" s="78">
        <v>27989418</v>
      </c>
      <c r="E82" s="78">
        <f t="shared" si="4"/>
        <v>1467173</v>
      </c>
      <c r="F82" s="79">
        <f t="shared" si="5"/>
        <v>5.5318582570970145</v>
      </c>
      <c r="G82" s="3"/>
      <c r="H82" s="3"/>
    </row>
    <row r="83" spans="2:8" ht="15" customHeight="1" x14ac:dyDescent="0.2">
      <c r="B83" s="107" t="s">
        <v>73</v>
      </c>
      <c r="C83" s="108">
        <v>41376507</v>
      </c>
      <c r="D83" s="108">
        <v>44288275</v>
      </c>
      <c r="E83" s="108">
        <f t="shared" si="4"/>
        <v>2911768</v>
      </c>
      <c r="F83" s="109">
        <f t="shared" si="5"/>
        <v>7.0372494227219322</v>
      </c>
      <c r="G83" s="3"/>
      <c r="H83" s="3"/>
    </row>
    <row r="84" spans="2:8" ht="17.25" customHeight="1" x14ac:dyDescent="0.2">
      <c r="B84" s="77" t="s">
        <v>74</v>
      </c>
      <c r="C84" s="78">
        <v>48950683</v>
      </c>
      <c r="D84" s="78">
        <v>52059569</v>
      </c>
      <c r="E84" s="78">
        <f t="shared" si="4"/>
        <v>3108886</v>
      </c>
      <c r="F84" s="79">
        <f t="shared" si="5"/>
        <v>6.3510574510267812</v>
      </c>
      <c r="G84" s="3"/>
      <c r="H84" s="3"/>
    </row>
    <row r="85" spans="2:8" ht="15" customHeight="1" x14ac:dyDescent="0.2">
      <c r="B85" s="107" t="s">
        <v>75</v>
      </c>
      <c r="C85" s="108">
        <v>105483189</v>
      </c>
      <c r="D85" s="108">
        <v>111545877</v>
      </c>
      <c r="E85" s="108">
        <f t="shared" si="4"/>
        <v>6062688</v>
      </c>
      <c r="F85" s="109">
        <f t="shared" si="5"/>
        <v>5.7475395439551979</v>
      </c>
      <c r="G85" s="3"/>
      <c r="H85" s="3"/>
    </row>
    <row r="86" spans="2:8" ht="17.25" customHeight="1" x14ac:dyDescent="0.2">
      <c r="B86" s="77" t="s">
        <v>76</v>
      </c>
      <c r="C86" s="78">
        <v>29665677</v>
      </c>
      <c r="D86" s="78">
        <v>31471696</v>
      </c>
      <c r="E86" s="78">
        <f t="shared" si="4"/>
        <v>1806019</v>
      </c>
      <c r="F86" s="79">
        <f t="shared" si="5"/>
        <v>6.0879075842428945</v>
      </c>
      <c r="G86" s="3"/>
      <c r="H86" s="3"/>
    </row>
    <row r="87" spans="2:8" ht="15" customHeight="1" x14ac:dyDescent="0.2">
      <c r="B87" s="107" t="s">
        <v>77</v>
      </c>
      <c r="C87" s="108">
        <v>43356343</v>
      </c>
      <c r="D87" s="108">
        <v>49397776</v>
      </c>
      <c r="E87" s="108">
        <f t="shared" si="4"/>
        <v>6041433</v>
      </c>
      <c r="F87" s="109">
        <f t="shared" si="5"/>
        <v>13.93436941856466</v>
      </c>
      <c r="G87" s="3"/>
      <c r="H87" s="3"/>
    </row>
    <row r="88" spans="2:8" ht="17.25" customHeight="1" x14ac:dyDescent="0.2">
      <c r="B88" s="77" t="s">
        <v>78</v>
      </c>
      <c r="C88" s="78">
        <v>126671498</v>
      </c>
      <c r="D88" s="78">
        <v>133819467</v>
      </c>
      <c r="E88" s="78">
        <f t="shared" si="4"/>
        <v>7147969</v>
      </c>
      <c r="F88" s="79">
        <f t="shared" si="5"/>
        <v>5.6429181882731028</v>
      </c>
      <c r="G88" s="3"/>
      <c r="H88" s="3"/>
    </row>
    <row r="89" spans="2:8" ht="15" customHeight="1" x14ac:dyDescent="0.2">
      <c r="B89" s="107" t="s">
        <v>79</v>
      </c>
      <c r="C89" s="108">
        <v>28242335</v>
      </c>
      <c r="D89" s="108">
        <v>31504212</v>
      </c>
      <c r="E89" s="108">
        <f t="shared" si="4"/>
        <v>3261877</v>
      </c>
      <c r="F89" s="109">
        <f t="shared" si="5"/>
        <v>11.549600980230565</v>
      </c>
      <c r="G89" s="3"/>
      <c r="H89" s="3"/>
    </row>
    <row r="90" spans="2:8" ht="17.25" customHeight="1" x14ac:dyDescent="0.2">
      <c r="B90" s="77" t="s">
        <v>80</v>
      </c>
      <c r="C90" s="78">
        <v>78290884</v>
      </c>
      <c r="D90" s="78">
        <v>83748381</v>
      </c>
      <c r="E90" s="78">
        <f t="shared" si="4"/>
        <v>5457497</v>
      </c>
      <c r="F90" s="79">
        <f t="shared" si="5"/>
        <v>6.970794965094532</v>
      </c>
      <c r="G90" s="3"/>
      <c r="H90" s="3"/>
    </row>
    <row r="91" spans="2:8" ht="15" customHeight="1" x14ac:dyDescent="0.2">
      <c r="B91" s="107" t="s">
        <v>81</v>
      </c>
      <c r="C91" s="108">
        <v>25187899</v>
      </c>
      <c r="D91" s="108">
        <v>27846392</v>
      </c>
      <c r="E91" s="108">
        <f t="shared" si="4"/>
        <v>2658493</v>
      </c>
      <c r="F91" s="109">
        <f t="shared" si="5"/>
        <v>10.554643719986331</v>
      </c>
      <c r="G91" s="3"/>
      <c r="H91" s="3"/>
    </row>
    <row r="92" spans="2:8" ht="17.25" customHeight="1" x14ac:dyDescent="0.2">
      <c r="B92" s="77" t="s">
        <v>82</v>
      </c>
      <c r="C92" s="78">
        <v>38687166</v>
      </c>
      <c r="D92" s="78">
        <v>43770015</v>
      </c>
      <c r="E92" s="78">
        <f t="shared" si="4"/>
        <v>5082849</v>
      </c>
      <c r="F92" s="79">
        <f t="shared" si="5"/>
        <v>13.138333782319439</v>
      </c>
      <c r="G92" s="3"/>
      <c r="H92" s="3"/>
    </row>
    <row r="93" spans="2:8" ht="15" customHeight="1" x14ac:dyDescent="0.2">
      <c r="B93" s="107" t="s">
        <v>83</v>
      </c>
      <c r="C93" s="108">
        <v>20762714</v>
      </c>
      <c r="D93" s="108">
        <v>22264477</v>
      </c>
      <c r="E93" s="108">
        <f t="shared" si="4"/>
        <v>1501763</v>
      </c>
      <c r="F93" s="109">
        <f t="shared" si="5"/>
        <v>7.2329802356281556</v>
      </c>
      <c r="G93" s="3"/>
      <c r="H93" s="3"/>
    </row>
    <row r="94" spans="2:8" ht="17.25" customHeight="1" x14ac:dyDescent="0.2">
      <c r="B94" s="77" t="s">
        <v>84</v>
      </c>
      <c r="C94" s="78">
        <v>84710704</v>
      </c>
      <c r="D94" s="78">
        <v>90367538</v>
      </c>
      <c r="E94" s="78">
        <f t="shared" si="4"/>
        <v>5656834</v>
      </c>
      <c r="F94" s="79">
        <f t="shared" si="5"/>
        <v>6.6778266888208133</v>
      </c>
      <c r="G94" s="3"/>
      <c r="H94" s="3"/>
    </row>
    <row r="95" spans="2:8" ht="4.9000000000000004" customHeight="1" x14ac:dyDescent="0.2">
      <c r="B95" s="17"/>
      <c r="C95" s="18"/>
      <c r="D95" s="18"/>
      <c r="E95" s="18"/>
      <c r="F95" s="32"/>
      <c r="G95" s="3"/>
      <c r="H95" s="3"/>
    </row>
    <row r="96" spans="2:8" ht="4.9000000000000004" customHeight="1" x14ac:dyDescent="0.2">
      <c r="B96" s="19"/>
      <c r="C96" s="20"/>
      <c r="D96" s="20"/>
      <c r="E96" s="20"/>
      <c r="F96" s="33"/>
    </row>
    <row r="98" spans="2:8" ht="15.75" x14ac:dyDescent="0.25">
      <c r="B98" s="13" t="s">
        <v>0</v>
      </c>
      <c r="C98" s="12"/>
      <c r="D98" s="12"/>
      <c r="E98" s="12"/>
      <c r="F98" s="12"/>
    </row>
    <row r="99" spans="2:8" s="2" customFormat="1" ht="16.5" customHeight="1" x14ac:dyDescent="0.2">
      <c r="B99" s="44" t="s">
        <v>4</v>
      </c>
      <c r="C99" s="45"/>
      <c r="D99" s="45"/>
      <c r="E99" s="45"/>
      <c r="F99" s="45"/>
    </row>
    <row r="100" spans="2:8" ht="12.75" customHeight="1" x14ac:dyDescent="0.2">
      <c r="B100" s="44" t="str">
        <f>+B4</f>
        <v>POR EL  PERIODO  DEL 1° DE ENERO AL 31 DE DICIEMBRE DEL AÑO 2021.</v>
      </c>
      <c r="C100" s="14"/>
      <c r="D100" s="14"/>
      <c r="E100" s="14"/>
      <c r="F100" s="14"/>
    </row>
    <row r="101" spans="2:8" ht="11.45" customHeight="1" x14ac:dyDescent="0.2">
      <c r="B101" s="186" t="s">
        <v>146</v>
      </c>
      <c r="C101" s="186"/>
      <c r="D101" s="186"/>
      <c r="E101" s="186"/>
      <c r="F101" s="186"/>
    </row>
    <row r="102" spans="2:8" ht="5.25" customHeight="1" x14ac:dyDescent="0.2">
      <c r="B102" s="6"/>
      <c r="C102" s="15"/>
      <c r="D102" s="15"/>
      <c r="E102" s="15"/>
      <c r="F102" s="15"/>
    </row>
    <row r="103" spans="2:8" ht="20.25" customHeight="1" x14ac:dyDescent="0.2">
      <c r="B103" s="187" t="s">
        <v>6</v>
      </c>
      <c r="C103" s="73" t="s">
        <v>317</v>
      </c>
      <c r="D103" s="74"/>
      <c r="E103" s="73" t="s">
        <v>131</v>
      </c>
      <c r="F103" s="74"/>
      <c r="G103" s="27"/>
    </row>
    <row r="104" spans="2:8" ht="16.5" customHeight="1" x14ac:dyDescent="0.2">
      <c r="B104" s="188"/>
      <c r="C104" s="75" t="s">
        <v>7</v>
      </c>
      <c r="D104" s="76" t="s">
        <v>8</v>
      </c>
      <c r="E104" s="75" t="s">
        <v>1</v>
      </c>
      <c r="F104" s="76" t="s">
        <v>2</v>
      </c>
      <c r="G104" s="27"/>
    </row>
    <row r="105" spans="2:8" ht="11.25" hidden="1" customHeight="1" x14ac:dyDescent="0.2">
      <c r="B105" s="7"/>
      <c r="C105" s="5"/>
      <c r="D105" s="5"/>
      <c r="E105" s="5"/>
      <c r="F105" s="5"/>
    </row>
    <row r="106" spans="2:8" ht="17.25" customHeight="1" x14ac:dyDescent="0.2">
      <c r="B106" s="77" t="s">
        <v>85</v>
      </c>
      <c r="C106" s="78">
        <v>104728309</v>
      </c>
      <c r="D106" s="78">
        <v>111351373</v>
      </c>
      <c r="E106" s="78">
        <f t="shared" ref="E106:E142" si="6">D106-C106</f>
        <v>6623064</v>
      </c>
      <c r="F106" s="79">
        <f t="shared" ref="F106:F142" si="7">E106/C106*100</f>
        <v>6.3240436738074317</v>
      </c>
      <c r="G106" s="3"/>
      <c r="H106" s="3"/>
    </row>
    <row r="107" spans="2:8" ht="15" customHeight="1" x14ac:dyDescent="0.2">
      <c r="B107" s="107" t="s">
        <v>86</v>
      </c>
      <c r="C107" s="108">
        <v>33604156</v>
      </c>
      <c r="D107" s="108">
        <v>34417423</v>
      </c>
      <c r="E107" s="108">
        <f t="shared" si="6"/>
        <v>813267</v>
      </c>
      <c r="F107" s="109">
        <f t="shared" si="7"/>
        <v>2.4201381519595375</v>
      </c>
      <c r="G107" s="3"/>
      <c r="H107" s="3"/>
    </row>
    <row r="108" spans="2:8" ht="17.25" customHeight="1" x14ac:dyDescent="0.2">
      <c r="B108" s="77" t="s">
        <v>87</v>
      </c>
      <c r="C108" s="78">
        <v>24711567</v>
      </c>
      <c r="D108" s="78">
        <v>26283814</v>
      </c>
      <c r="E108" s="78">
        <f t="shared" si="6"/>
        <v>1572247</v>
      </c>
      <c r="F108" s="79">
        <f t="shared" si="7"/>
        <v>6.3623929635866476</v>
      </c>
      <c r="G108" s="3"/>
      <c r="H108" s="3"/>
    </row>
    <row r="109" spans="2:8" ht="15" customHeight="1" x14ac:dyDescent="0.2">
      <c r="B109" s="107" t="s">
        <v>88</v>
      </c>
      <c r="C109" s="108">
        <v>61195847</v>
      </c>
      <c r="D109" s="108">
        <v>65578159</v>
      </c>
      <c r="E109" s="108">
        <f t="shared" si="6"/>
        <v>4382312</v>
      </c>
      <c r="F109" s="109">
        <f t="shared" si="7"/>
        <v>7.1611264731739066</v>
      </c>
      <c r="G109" s="3"/>
      <c r="H109" s="3"/>
    </row>
    <row r="110" spans="2:8" ht="17.25" customHeight="1" x14ac:dyDescent="0.2">
      <c r="B110" s="77" t="s">
        <v>89</v>
      </c>
      <c r="C110" s="78">
        <v>31450472</v>
      </c>
      <c r="D110" s="78">
        <v>32407749</v>
      </c>
      <c r="E110" s="78">
        <f t="shared" si="6"/>
        <v>957277</v>
      </c>
      <c r="F110" s="79">
        <f t="shared" si="7"/>
        <v>3.0437603607348085</v>
      </c>
      <c r="G110" s="3"/>
      <c r="H110" s="3"/>
    </row>
    <row r="111" spans="2:8" ht="15" customHeight="1" x14ac:dyDescent="0.2">
      <c r="B111" s="107" t="s">
        <v>90</v>
      </c>
      <c r="C111" s="108">
        <v>21987801</v>
      </c>
      <c r="D111" s="108">
        <v>23421646</v>
      </c>
      <c r="E111" s="108">
        <f t="shared" si="6"/>
        <v>1433845</v>
      </c>
      <c r="F111" s="109">
        <f t="shared" si="7"/>
        <v>6.5210932189171622</v>
      </c>
      <c r="G111" s="3"/>
      <c r="H111" s="3"/>
    </row>
    <row r="112" spans="2:8" ht="17.25" customHeight="1" x14ac:dyDescent="0.2">
      <c r="B112" s="77" t="s">
        <v>91</v>
      </c>
      <c r="C112" s="78">
        <v>92471648</v>
      </c>
      <c r="D112" s="78">
        <v>101949419</v>
      </c>
      <c r="E112" s="78">
        <f t="shared" si="6"/>
        <v>9477771</v>
      </c>
      <c r="F112" s="79">
        <f t="shared" si="7"/>
        <v>10.249380437125982</v>
      </c>
      <c r="G112" s="3"/>
      <c r="H112" s="3"/>
    </row>
    <row r="113" spans="2:8" ht="15" customHeight="1" x14ac:dyDescent="0.2">
      <c r="B113" s="107" t="s">
        <v>92</v>
      </c>
      <c r="C113" s="108">
        <v>49746084</v>
      </c>
      <c r="D113" s="108">
        <v>55457389</v>
      </c>
      <c r="E113" s="108">
        <f t="shared" si="6"/>
        <v>5711305</v>
      </c>
      <c r="F113" s="109">
        <f t="shared" si="7"/>
        <v>11.480913753934882</v>
      </c>
      <c r="G113" s="3"/>
      <c r="H113" s="3"/>
    </row>
    <row r="114" spans="2:8" ht="17.25" customHeight="1" x14ac:dyDescent="0.2">
      <c r="B114" s="77" t="s">
        <v>93</v>
      </c>
      <c r="C114" s="78">
        <v>40962541</v>
      </c>
      <c r="D114" s="78">
        <v>41767714</v>
      </c>
      <c r="E114" s="78">
        <f t="shared" si="6"/>
        <v>805173</v>
      </c>
      <c r="F114" s="79">
        <f t="shared" si="7"/>
        <v>1.9656324542952546</v>
      </c>
      <c r="G114" s="3"/>
      <c r="H114" s="3"/>
    </row>
    <row r="115" spans="2:8" ht="15" customHeight="1" x14ac:dyDescent="0.2">
      <c r="B115" s="107" t="s">
        <v>94</v>
      </c>
      <c r="C115" s="108">
        <v>47062294</v>
      </c>
      <c r="D115" s="108">
        <v>49485805</v>
      </c>
      <c r="E115" s="108">
        <f t="shared" si="6"/>
        <v>2423511</v>
      </c>
      <c r="F115" s="109">
        <f t="shared" si="7"/>
        <v>5.1495811062673651</v>
      </c>
      <c r="G115" s="3"/>
      <c r="H115" s="3"/>
    </row>
    <row r="116" spans="2:8" ht="17.25" customHeight="1" x14ac:dyDescent="0.2">
      <c r="B116" s="77" t="s">
        <v>95</v>
      </c>
      <c r="C116" s="78">
        <v>26784788</v>
      </c>
      <c r="D116" s="78">
        <v>28384036</v>
      </c>
      <c r="E116" s="78">
        <f t="shared" si="6"/>
        <v>1599248</v>
      </c>
      <c r="F116" s="79">
        <f t="shared" si="7"/>
        <v>5.9707323425520489</v>
      </c>
      <c r="G116" s="3"/>
      <c r="H116" s="3"/>
    </row>
    <row r="117" spans="2:8" ht="15" customHeight="1" x14ac:dyDescent="0.2">
      <c r="B117" s="107" t="s">
        <v>96</v>
      </c>
      <c r="C117" s="108">
        <v>26231689</v>
      </c>
      <c r="D117" s="108">
        <v>28275337</v>
      </c>
      <c r="E117" s="108">
        <f t="shared" si="6"/>
        <v>2043648</v>
      </c>
      <c r="F117" s="109">
        <f t="shared" si="7"/>
        <v>7.7907602518465362</v>
      </c>
      <c r="G117" s="3"/>
      <c r="H117" s="3"/>
    </row>
    <row r="118" spans="2:8" ht="17.25" customHeight="1" x14ac:dyDescent="0.2">
      <c r="B118" s="77" t="s">
        <v>97</v>
      </c>
      <c r="C118" s="78">
        <v>118884048</v>
      </c>
      <c r="D118" s="78">
        <v>124554581</v>
      </c>
      <c r="E118" s="78">
        <f t="shared" si="6"/>
        <v>5670533</v>
      </c>
      <c r="F118" s="79">
        <f t="shared" si="7"/>
        <v>4.7698014118765535</v>
      </c>
      <c r="G118" s="3"/>
      <c r="H118" s="3"/>
    </row>
    <row r="119" spans="2:8" ht="15" customHeight="1" x14ac:dyDescent="0.2">
      <c r="B119" s="107" t="s">
        <v>98</v>
      </c>
      <c r="C119" s="108">
        <v>44200211</v>
      </c>
      <c r="D119" s="108">
        <v>46749995</v>
      </c>
      <c r="E119" s="108">
        <f t="shared" si="6"/>
        <v>2549784</v>
      </c>
      <c r="F119" s="109">
        <f t="shared" si="7"/>
        <v>5.7687145430142852</v>
      </c>
      <c r="G119" s="3"/>
      <c r="H119" s="3"/>
    </row>
    <row r="120" spans="2:8" ht="17.25" customHeight="1" x14ac:dyDescent="0.2">
      <c r="B120" s="77" t="s">
        <v>134</v>
      </c>
      <c r="C120" s="78">
        <v>26444854</v>
      </c>
      <c r="D120" s="78">
        <v>26937411</v>
      </c>
      <c r="E120" s="78">
        <f t="shared" si="6"/>
        <v>492557</v>
      </c>
      <c r="F120" s="79">
        <f t="shared" si="7"/>
        <v>1.8625816576639069</v>
      </c>
      <c r="G120" s="3"/>
      <c r="H120" s="3"/>
    </row>
    <row r="121" spans="2:8" ht="15" customHeight="1" x14ac:dyDescent="0.2">
      <c r="B121" s="107" t="s">
        <v>100</v>
      </c>
      <c r="C121" s="108">
        <v>26096170</v>
      </c>
      <c r="D121" s="108">
        <v>28468993</v>
      </c>
      <c r="E121" s="108">
        <f t="shared" si="6"/>
        <v>2372823</v>
      </c>
      <c r="F121" s="109">
        <f t="shared" si="7"/>
        <v>9.0926101416414742</v>
      </c>
      <c r="G121" s="3"/>
      <c r="H121" s="3"/>
    </row>
    <row r="122" spans="2:8" ht="17.25" customHeight="1" x14ac:dyDescent="0.2">
      <c r="B122" s="77" t="s">
        <v>101</v>
      </c>
      <c r="C122" s="78">
        <v>50148083</v>
      </c>
      <c r="D122" s="78">
        <v>53959533</v>
      </c>
      <c r="E122" s="78">
        <f t="shared" si="6"/>
        <v>3811450</v>
      </c>
      <c r="F122" s="79">
        <f t="shared" si="7"/>
        <v>7.600390228276523</v>
      </c>
      <c r="G122" s="3"/>
      <c r="H122" s="3"/>
    </row>
    <row r="123" spans="2:8" ht="15" customHeight="1" x14ac:dyDescent="0.2">
      <c r="B123" s="107" t="s">
        <v>102</v>
      </c>
      <c r="C123" s="108">
        <v>41671723</v>
      </c>
      <c r="D123" s="108">
        <v>45294771</v>
      </c>
      <c r="E123" s="108">
        <f t="shared" si="6"/>
        <v>3623048</v>
      </c>
      <c r="F123" s="109">
        <f t="shared" si="7"/>
        <v>8.6942601341442014</v>
      </c>
      <c r="G123" s="3"/>
      <c r="H123" s="3"/>
    </row>
    <row r="124" spans="2:8" ht="17.25" customHeight="1" x14ac:dyDescent="0.2">
      <c r="B124" s="77" t="s">
        <v>103</v>
      </c>
      <c r="C124" s="78">
        <v>16571369</v>
      </c>
      <c r="D124" s="78">
        <v>17404363</v>
      </c>
      <c r="E124" s="78">
        <f t="shared" si="6"/>
        <v>832994</v>
      </c>
      <c r="F124" s="79">
        <f t="shared" si="7"/>
        <v>5.0267060011758833</v>
      </c>
      <c r="G124" s="3"/>
      <c r="H124" s="3"/>
    </row>
    <row r="125" spans="2:8" ht="15" customHeight="1" x14ac:dyDescent="0.2">
      <c r="B125" s="107" t="s">
        <v>104</v>
      </c>
      <c r="C125" s="108">
        <v>26388242</v>
      </c>
      <c r="D125" s="108">
        <v>26964335</v>
      </c>
      <c r="E125" s="108">
        <f t="shared" si="6"/>
        <v>576093</v>
      </c>
      <c r="F125" s="109">
        <f t="shared" si="7"/>
        <v>2.1831427800305909</v>
      </c>
      <c r="G125" s="3"/>
      <c r="H125" s="3"/>
    </row>
    <row r="126" spans="2:8" ht="17.25" customHeight="1" x14ac:dyDescent="0.2">
      <c r="B126" s="77" t="s">
        <v>105</v>
      </c>
      <c r="C126" s="78">
        <v>41185132</v>
      </c>
      <c r="D126" s="78">
        <v>43863551</v>
      </c>
      <c r="E126" s="78">
        <f t="shared" si="6"/>
        <v>2678419</v>
      </c>
      <c r="F126" s="79">
        <f t="shared" si="7"/>
        <v>6.5033638838404118</v>
      </c>
      <c r="G126" s="3"/>
      <c r="H126" s="3"/>
    </row>
    <row r="127" spans="2:8" ht="15" customHeight="1" x14ac:dyDescent="0.2">
      <c r="B127" s="107" t="s">
        <v>106</v>
      </c>
      <c r="C127" s="108">
        <v>66936807</v>
      </c>
      <c r="D127" s="108">
        <v>69540214</v>
      </c>
      <c r="E127" s="108">
        <f t="shared" si="6"/>
        <v>2603407</v>
      </c>
      <c r="F127" s="109">
        <f t="shared" si="7"/>
        <v>3.8893504436206525</v>
      </c>
      <c r="G127" s="3"/>
      <c r="H127" s="3"/>
    </row>
    <row r="128" spans="2:8" ht="17.25" customHeight="1" x14ac:dyDescent="0.2">
      <c r="B128" s="77" t="s">
        <v>135</v>
      </c>
      <c r="C128" s="78">
        <v>39854189</v>
      </c>
      <c r="D128" s="78">
        <v>40897321</v>
      </c>
      <c r="E128" s="78">
        <f t="shared" si="6"/>
        <v>1043132</v>
      </c>
      <c r="F128" s="79">
        <f t="shared" si="7"/>
        <v>2.6173710372076568</v>
      </c>
      <c r="G128" s="3"/>
      <c r="H128" s="3"/>
    </row>
    <row r="129" spans="2:8" ht="15" customHeight="1" x14ac:dyDescent="0.2">
      <c r="B129" s="107" t="s">
        <v>108</v>
      </c>
      <c r="C129" s="108">
        <v>40126245</v>
      </c>
      <c r="D129" s="108">
        <v>41782422</v>
      </c>
      <c r="E129" s="108">
        <f t="shared" si="6"/>
        <v>1656177</v>
      </c>
      <c r="F129" s="109">
        <f t="shared" si="7"/>
        <v>4.127415859620057</v>
      </c>
      <c r="G129" s="3"/>
      <c r="H129" s="3"/>
    </row>
    <row r="130" spans="2:8" ht="17.25" customHeight="1" x14ac:dyDescent="0.2">
      <c r="B130" s="77" t="s">
        <v>109</v>
      </c>
      <c r="C130" s="78">
        <v>26548674</v>
      </c>
      <c r="D130" s="78">
        <v>27261151</v>
      </c>
      <c r="E130" s="78">
        <f t="shared" si="6"/>
        <v>712477</v>
      </c>
      <c r="F130" s="79">
        <f t="shared" si="7"/>
        <v>2.6836632217488527</v>
      </c>
      <c r="G130" s="3"/>
      <c r="H130" s="3"/>
    </row>
    <row r="131" spans="2:8" ht="15" customHeight="1" x14ac:dyDescent="0.2">
      <c r="B131" s="107" t="s">
        <v>110</v>
      </c>
      <c r="C131" s="108">
        <v>40867635</v>
      </c>
      <c r="D131" s="108">
        <v>43431550</v>
      </c>
      <c r="E131" s="108">
        <f t="shared" si="6"/>
        <v>2563915</v>
      </c>
      <c r="F131" s="109">
        <f t="shared" si="7"/>
        <v>6.2737053416474922</v>
      </c>
      <c r="G131" s="3"/>
      <c r="H131" s="3"/>
    </row>
    <row r="132" spans="2:8" ht="17.25" customHeight="1" x14ac:dyDescent="0.2">
      <c r="B132" s="77" t="s">
        <v>111</v>
      </c>
      <c r="C132" s="78">
        <v>323237839</v>
      </c>
      <c r="D132" s="78">
        <v>349019155</v>
      </c>
      <c r="E132" s="78">
        <f t="shared" si="6"/>
        <v>25781316</v>
      </c>
      <c r="F132" s="79">
        <f t="shared" si="7"/>
        <v>7.9759585325033688</v>
      </c>
      <c r="G132" s="3"/>
      <c r="H132" s="3"/>
    </row>
    <row r="133" spans="2:8" ht="15" customHeight="1" x14ac:dyDescent="0.2">
      <c r="B133" s="107" t="s">
        <v>112</v>
      </c>
      <c r="C133" s="108">
        <v>37101634</v>
      </c>
      <c r="D133" s="108">
        <v>38129360</v>
      </c>
      <c r="E133" s="108">
        <f t="shared" si="6"/>
        <v>1027726</v>
      </c>
      <c r="F133" s="109">
        <f t="shared" si="7"/>
        <v>2.7700289426605846</v>
      </c>
      <c r="G133" s="3"/>
      <c r="H133" s="3"/>
    </row>
    <row r="134" spans="2:8" ht="17.25" customHeight="1" x14ac:dyDescent="0.2">
      <c r="B134" s="77" t="s">
        <v>113</v>
      </c>
      <c r="C134" s="78">
        <v>28364032</v>
      </c>
      <c r="D134" s="78">
        <v>30791675</v>
      </c>
      <c r="E134" s="78">
        <f t="shared" si="6"/>
        <v>2427643</v>
      </c>
      <c r="F134" s="79">
        <f t="shared" si="7"/>
        <v>8.5588783710299019</v>
      </c>
      <c r="G134" s="3"/>
      <c r="H134" s="3"/>
    </row>
    <row r="135" spans="2:8" ht="15" customHeight="1" x14ac:dyDescent="0.2">
      <c r="B135" s="107" t="s">
        <v>114</v>
      </c>
      <c r="C135" s="108">
        <v>32835625</v>
      </c>
      <c r="D135" s="108">
        <v>35055384</v>
      </c>
      <c r="E135" s="108">
        <f t="shared" si="6"/>
        <v>2219759</v>
      </c>
      <c r="F135" s="109">
        <f t="shared" si="7"/>
        <v>6.7602154671945485</v>
      </c>
      <c r="G135" s="3"/>
      <c r="H135" s="3"/>
    </row>
    <row r="136" spans="2:8" ht="17.25" customHeight="1" x14ac:dyDescent="0.2">
      <c r="B136" s="77" t="s">
        <v>115</v>
      </c>
      <c r="C136" s="78">
        <v>45184152</v>
      </c>
      <c r="D136" s="78">
        <v>46195756</v>
      </c>
      <c r="E136" s="78">
        <f t="shared" si="6"/>
        <v>1011604</v>
      </c>
      <c r="F136" s="79">
        <f t="shared" si="7"/>
        <v>2.2388469302245619</v>
      </c>
      <c r="G136" s="3"/>
      <c r="H136" s="3"/>
    </row>
    <row r="137" spans="2:8" ht="15" customHeight="1" x14ac:dyDescent="0.2">
      <c r="B137" s="107" t="s">
        <v>116</v>
      </c>
      <c r="C137" s="108">
        <v>84829829</v>
      </c>
      <c r="D137" s="108">
        <v>93221159</v>
      </c>
      <c r="E137" s="108">
        <f t="shared" si="6"/>
        <v>8391330</v>
      </c>
      <c r="F137" s="109">
        <f t="shared" si="7"/>
        <v>9.8919567549758938</v>
      </c>
      <c r="G137" s="3"/>
      <c r="H137" s="3"/>
    </row>
    <row r="138" spans="2:8" ht="17.25" customHeight="1" x14ac:dyDescent="0.2">
      <c r="B138" s="77" t="s">
        <v>117</v>
      </c>
      <c r="C138" s="78">
        <v>208307946</v>
      </c>
      <c r="D138" s="78">
        <v>237800971</v>
      </c>
      <c r="E138" s="78">
        <f t="shared" si="6"/>
        <v>29493025</v>
      </c>
      <c r="F138" s="79">
        <f t="shared" si="7"/>
        <v>14.158377328534552</v>
      </c>
      <c r="G138" s="3"/>
      <c r="H138" s="3"/>
    </row>
    <row r="139" spans="2:8" ht="15" customHeight="1" x14ac:dyDescent="0.2">
      <c r="B139" s="107" t="s">
        <v>118</v>
      </c>
      <c r="C139" s="108">
        <v>11923033</v>
      </c>
      <c r="D139" s="108">
        <v>12581570</v>
      </c>
      <c r="E139" s="108">
        <f t="shared" si="6"/>
        <v>658537</v>
      </c>
      <c r="F139" s="109">
        <f t="shared" si="7"/>
        <v>5.5232338952680919</v>
      </c>
      <c r="G139" s="3"/>
      <c r="H139" s="3"/>
    </row>
    <row r="140" spans="2:8" ht="17.25" customHeight="1" x14ac:dyDescent="0.2">
      <c r="B140" s="77" t="s">
        <v>119</v>
      </c>
      <c r="C140" s="78">
        <v>62891845</v>
      </c>
      <c r="D140" s="78">
        <v>68203103</v>
      </c>
      <c r="E140" s="78">
        <f t="shared" si="6"/>
        <v>5311258</v>
      </c>
      <c r="F140" s="79">
        <f t="shared" si="7"/>
        <v>8.4450662880060197</v>
      </c>
      <c r="G140" s="3"/>
      <c r="H140" s="3"/>
    </row>
    <row r="141" spans="2:8" ht="15" customHeight="1" x14ac:dyDescent="0.2">
      <c r="B141" s="107" t="s">
        <v>120</v>
      </c>
      <c r="C141" s="108">
        <v>30048585</v>
      </c>
      <c r="D141" s="108">
        <v>31603695</v>
      </c>
      <c r="E141" s="108">
        <f t="shared" si="6"/>
        <v>1555110</v>
      </c>
      <c r="F141" s="109">
        <f t="shared" si="7"/>
        <v>5.175318571573337</v>
      </c>
      <c r="G141" s="3"/>
      <c r="H141" s="3"/>
    </row>
    <row r="142" spans="2:8" ht="17.25" customHeight="1" x14ac:dyDescent="0.2">
      <c r="B142" s="77" t="s">
        <v>121</v>
      </c>
      <c r="C142" s="78">
        <v>156751271</v>
      </c>
      <c r="D142" s="78">
        <v>189973750</v>
      </c>
      <c r="E142" s="78">
        <f t="shared" si="6"/>
        <v>33222479</v>
      </c>
      <c r="F142" s="79">
        <f t="shared" si="7"/>
        <v>21.194392101611729</v>
      </c>
      <c r="G142" s="3"/>
      <c r="H142" s="3"/>
    </row>
    <row r="143" spans="2:8" ht="15" customHeight="1" x14ac:dyDescent="0.2">
      <c r="B143" s="107" t="s">
        <v>145</v>
      </c>
      <c r="C143" s="108">
        <v>38959926</v>
      </c>
      <c r="D143" s="108">
        <v>39988340</v>
      </c>
      <c r="E143" s="108">
        <f>D143-C143</f>
        <v>1028414</v>
      </c>
      <c r="F143" s="109">
        <f>E143/C143*100</f>
        <v>2.6396713381847801</v>
      </c>
      <c r="G143" s="3"/>
      <c r="H143" s="3"/>
    </row>
    <row r="144" spans="2:8" ht="4.5" customHeight="1" x14ac:dyDescent="0.2">
      <c r="B144" s="80"/>
      <c r="C144" s="81"/>
      <c r="D144" s="81"/>
      <c r="E144" s="82"/>
      <c r="F144" s="83"/>
      <c r="H144" s="34"/>
    </row>
    <row r="145" spans="2:8" ht="15" customHeight="1" x14ac:dyDescent="0.2">
      <c r="B145" s="84" t="s">
        <v>122</v>
      </c>
      <c r="C145" s="85">
        <f>SUM(C10:C144)</f>
        <v>6366691744</v>
      </c>
      <c r="D145" s="85">
        <f>SUM(D10:D144)</f>
        <v>6938023211</v>
      </c>
      <c r="E145" s="85">
        <f>SUM(E10:E143)</f>
        <v>571331467</v>
      </c>
      <c r="F145" s="86">
        <f>E145/C145*100</f>
        <v>8.9737573291250587</v>
      </c>
      <c r="G145" s="26"/>
      <c r="H145" s="3"/>
    </row>
    <row r="146" spans="2:8" ht="12.75" customHeight="1" x14ac:dyDescent="0.2">
      <c r="B146" s="80" t="s">
        <v>147</v>
      </c>
      <c r="C146" s="81">
        <v>1250000</v>
      </c>
      <c r="D146" s="81">
        <v>1043834</v>
      </c>
      <c r="E146" s="81">
        <f>D146-C146</f>
        <v>-206166</v>
      </c>
      <c r="F146" s="83">
        <f>E146/C146*100</f>
        <v>-16.493279999999999</v>
      </c>
      <c r="G146" s="35"/>
      <c r="H146" s="3"/>
    </row>
    <row r="147" spans="2:8" ht="15" customHeight="1" x14ac:dyDescent="0.2">
      <c r="B147" s="84" t="s">
        <v>3</v>
      </c>
      <c r="C147" s="85">
        <f>+C145+C146</f>
        <v>6367941744</v>
      </c>
      <c r="D147" s="85">
        <f>+D145+D146</f>
        <v>6939067045</v>
      </c>
      <c r="E147" s="85">
        <f>E145+E146</f>
        <v>571125301</v>
      </c>
      <c r="F147" s="86">
        <f>E147/C147*100</f>
        <v>8.9687582575347129</v>
      </c>
      <c r="G147" s="35"/>
      <c r="H147" s="3"/>
    </row>
    <row r="148" spans="2:8" ht="5.25" customHeight="1" x14ac:dyDescent="0.2">
      <c r="B148" s="87"/>
      <c r="C148" s="88"/>
      <c r="D148" s="88"/>
      <c r="E148" s="89"/>
      <c r="F148" s="90"/>
    </row>
    <row r="150" spans="2:8" x14ac:dyDescent="0.2">
      <c r="B150" s="137" t="s">
        <v>286</v>
      </c>
    </row>
    <row r="151" spans="2:8" ht="3.75" customHeight="1" x14ac:dyDescent="0.2"/>
    <row r="152" spans="2:8" x14ac:dyDescent="0.2">
      <c r="B152" s="48" t="s">
        <v>322</v>
      </c>
    </row>
  </sheetData>
  <mergeCells count="6">
    <mergeCell ref="B103:B104"/>
    <mergeCell ref="B5:F5"/>
    <mergeCell ref="B53:F53"/>
    <mergeCell ref="B101:F101"/>
    <mergeCell ref="B7:B8"/>
    <mergeCell ref="B55:B56"/>
  </mergeCells>
  <phoneticPr fontId="3" type="noConversion"/>
  <pageMargins left="0.62" right="0.28000000000000003" top="0.18" bottom="0.71" header="0" footer="0"/>
  <pageSetup paperSize="9" orientation="portrait" r:id="rId1"/>
  <headerFooter alignWithMargins="0"/>
  <rowBreaks count="2" manualBreakCount="2">
    <brk id="48" min="1" max="5" man="1"/>
    <brk id="97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AI147"/>
  <sheetViews>
    <sheetView showGridLines="0" tabSelected="1" workbookViewId="0">
      <selection activeCell="F20" sqref="F20"/>
    </sheetView>
  </sheetViews>
  <sheetFormatPr baseColWidth="10" defaultColWidth="8.42578125" defaultRowHeight="12.75" x14ac:dyDescent="0.2"/>
  <cols>
    <col min="1" max="1" width="1.5703125" customWidth="1"/>
    <col min="2" max="2" width="41.7109375" style="4" customWidth="1"/>
    <col min="3" max="4" width="22.7109375" style="21" customWidth="1"/>
    <col min="5" max="5" width="0.5703125" customWidth="1"/>
    <col min="6" max="6" width="25.28515625" customWidth="1"/>
    <col min="7" max="7" width="21.85546875" customWidth="1"/>
    <col min="8" max="8" width="11.28515625" customWidth="1"/>
  </cols>
  <sheetData>
    <row r="1" spans="2:10" ht="12" customHeight="1" x14ac:dyDescent="0.2">
      <c r="B1" s="11"/>
      <c r="C1" s="12"/>
      <c r="D1" s="12"/>
    </row>
    <row r="2" spans="2:10" ht="13.5" customHeight="1" x14ac:dyDescent="0.25">
      <c r="B2" s="190" t="s">
        <v>0</v>
      </c>
      <c r="C2" s="190"/>
      <c r="D2" s="190"/>
    </row>
    <row r="3" spans="2:10" s="2" customFormat="1" ht="21" customHeight="1" x14ac:dyDescent="0.2">
      <c r="B3" s="189" t="s">
        <v>123</v>
      </c>
      <c r="C3" s="189"/>
      <c r="D3" s="189"/>
    </row>
    <row r="4" spans="2:10" ht="17.45" customHeight="1" x14ac:dyDescent="0.2">
      <c r="B4" s="189" t="s">
        <v>318</v>
      </c>
      <c r="C4" s="189"/>
      <c r="D4" s="189"/>
    </row>
    <row r="5" spans="2:10" ht="15" customHeight="1" x14ac:dyDescent="0.2">
      <c r="B5" s="191" t="s">
        <v>146</v>
      </c>
      <c r="C5" s="191"/>
      <c r="D5" s="191"/>
    </row>
    <row r="6" spans="2:10" ht="4.9000000000000004" customHeight="1" x14ac:dyDescent="0.2">
      <c r="B6" s="6"/>
      <c r="C6" s="15"/>
      <c r="D6" s="15"/>
    </row>
    <row r="7" spans="2:10" ht="18" customHeight="1" x14ac:dyDescent="0.2">
      <c r="B7" s="91"/>
      <c r="C7" s="92" t="s">
        <v>125</v>
      </c>
      <c r="D7" s="93" t="s">
        <v>125</v>
      </c>
    </row>
    <row r="8" spans="2:10" ht="13.9" customHeight="1" x14ac:dyDescent="0.2">
      <c r="B8" s="94" t="s">
        <v>124</v>
      </c>
      <c r="C8" s="95" t="s">
        <v>284</v>
      </c>
      <c r="D8" s="96" t="s">
        <v>126</v>
      </c>
    </row>
    <row r="9" spans="2:10" s="10" customFormat="1" ht="9" hidden="1" customHeight="1" x14ac:dyDescent="0.2">
      <c r="B9" s="7"/>
      <c r="C9" s="5"/>
      <c r="D9" s="5"/>
    </row>
    <row r="10" spans="2:10" ht="18" customHeight="1" x14ac:dyDescent="0.2">
      <c r="B10" s="77" t="s">
        <v>9</v>
      </c>
      <c r="C10" s="78">
        <v>9924234</v>
      </c>
      <c r="D10" s="78">
        <v>9925242</v>
      </c>
      <c r="E10" s="10"/>
      <c r="F10" s="10"/>
      <c r="G10" s="10"/>
      <c r="H10" s="10"/>
      <c r="I10" s="10"/>
      <c r="J10" s="10"/>
    </row>
    <row r="11" spans="2:10" ht="15" customHeight="1" x14ac:dyDescent="0.2">
      <c r="B11" s="107" t="s">
        <v>10</v>
      </c>
      <c r="C11" s="108">
        <v>13386098</v>
      </c>
      <c r="D11" s="108">
        <v>13387458</v>
      </c>
      <c r="E11" s="10"/>
      <c r="F11" s="10"/>
      <c r="G11" s="10"/>
      <c r="H11" s="10"/>
    </row>
    <row r="12" spans="2:10" ht="18" customHeight="1" x14ac:dyDescent="0.2">
      <c r="B12" s="77" t="s">
        <v>11</v>
      </c>
      <c r="C12" s="78">
        <v>15305975</v>
      </c>
      <c r="D12" s="78">
        <v>15307530</v>
      </c>
      <c r="E12" s="10"/>
      <c r="F12" s="10"/>
      <c r="G12" s="10"/>
      <c r="H12" s="10"/>
      <c r="I12" s="10"/>
      <c r="J12" s="10"/>
    </row>
    <row r="13" spans="2:10" ht="15" customHeight="1" x14ac:dyDescent="0.2">
      <c r="B13" s="107" t="s">
        <v>12</v>
      </c>
      <c r="C13" s="108">
        <v>15593209</v>
      </c>
      <c r="D13" s="108">
        <v>15594794</v>
      </c>
      <c r="E13" s="10"/>
      <c r="F13" s="10"/>
      <c r="G13" s="10"/>
      <c r="H13" s="10"/>
    </row>
    <row r="14" spans="2:10" ht="18" customHeight="1" x14ac:dyDescent="0.2">
      <c r="B14" s="77" t="s">
        <v>13</v>
      </c>
      <c r="C14" s="78">
        <v>11130952</v>
      </c>
      <c r="D14" s="78">
        <v>11132084</v>
      </c>
      <c r="E14" s="10"/>
      <c r="F14" s="10"/>
      <c r="G14" s="10"/>
      <c r="H14" s="10"/>
      <c r="I14" s="10"/>
      <c r="J14" s="10"/>
    </row>
    <row r="15" spans="2:10" ht="15" customHeight="1" x14ac:dyDescent="0.2">
      <c r="B15" s="107" t="s">
        <v>14</v>
      </c>
      <c r="C15" s="108">
        <v>49353804</v>
      </c>
      <c r="D15" s="108">
        <v>49358819</v>
      </c>
      <c r="E15" s="10"/>
      <c r="F15" s="10"/>
      <c r="G15" s="10"/>
      <c r="H15" s="10"/>
    </row>
    <row r="16" spans="2:10" ht="18" customHeight="1" x14ac:dyDescent="0.2">
      <c r="B16" s="77" t="s">
        <v>15</v>
      </c>
      <c r="C16" s="78">
        <v>5368285</v>
      </c>
      <c r="D16" s="78">
        <v>5368830</v>
      </c>
      <c r="E16" s="10"/>
      <c r="F16" s="10"/>
      <c r="G16" s="10"/>
      <c r="H16" s="10"/>
      <c r="I16" s="10"/>
      <c r="J16" s="10"/>
    </row>
    <row r="17" spans="2:10" ht="15" customHeight="1" x14ac:dyDescent="0.2">
      <c r="B17" s="107" t="s">
        <v>16</v>
      </c>
      <c r="C17" s="108">
        <v>54764428</v>
      </c>
      <c r="D17" s="108">
        <v>54769993</v>
      </c>
      <c r="E17" s="10"/>
      <c r="F17" s="10"/>
      <c r="G17" s="10"/>
      <c r="H17" s="10"/>
    </row>
    <row r="18" spans="2:10" ht="18" customHeight="1" x14ac:dyDescent="0.2">
      <c r="B18" s="77" t="s">
        <v>17</v>
      </c>
      <c r="C18" s="78">
        <v>27777847</v>
      </c>
      <c r="D18" s="78">
        <v>27780670</v>
      </c>
      <c r="E18" s="10"/>
      <c r="F18" s="10"/>
      <c r="G18" s="10"/>
      <c r="H18" s="10"/>
      <c r="I18" s="10"/>
      <c r="J18" s="10"/>
    </row>
    <row r="19" spans="2:10" ht="15" customHeight="1" x14ac:dyDescent="0.2">
      <c r="B19" s="107" t="s">
        <v>18</v>
      </c>
      <c r="C19" s="108">
        <v>30299379</v>
      </c>
      <c r="D19" s="108">
        <v>30302458</v>
      </c>
      <c r="E19" s="10"/>
      <c r="F19" s="10"/>
      <c r="G19" s="10"/>
      <c r="H19" s="10"/>
    </row>
    <row r="20" spans="2:10" ht="18" customHeight="1" x14ac:dyDescent="0.2">
      <c r="B20" s="77" t="s">
        <v>19</v>
      </c>
      <c r="C20" s="78">
        <v>6195175</v>
      </c>
      <c r="D20" s="78">
        <v>6195805</v>
      </c>
      <c r="E20" s="10"/>
      <c r="F20" s="10"/>
      <c r="G20" s="10"/>
      <c r="H20" s="10"/>
      <c r="I20" s="10"/>
      <c r="J20" s="10"/>
    </row>
    <row r="21" spans="2:10" ht="15" customHeight="1" x14ac:dyDescent="0.2">
      <c r="B21" s="107" t="s">
        <v>20</v>
      </c>
      <c r="C21" s="108">
        <v>16822211</v>
      </c>
      <c r="D21" s="108">
        <v>16823920</v>
      </c>
      <c r="E21" s="10"/>
      <c r="F21" s="10"/>
      <c r="G21" s="10"/>
      <c r="H21" s="10"/>
    </row>
    <row r="22" spans="2:10" ht="18" customHeight="1" x14ac:dyDescent="0.2">
      <c r="B22" s="77" t="s">
        <v>21</v>
      </c>
      <c r="C22" s="78">
        <v>23035819</v>
      </c>
      <c r="D22" s="78">
        <v>23038160</v>
      </c>
      <c r="E22" s="10"/>
      <c r="F22" s="10"/>
      <c r="G22" s="10"/>
      <c r="H22" s="10"/>
      <c r="I22" s="10"/>
      <c r="J22" s="10"/>
    </row>
    <row r="23" spans="2:10" ht="15" customHeight="1" x14ac:dyDescent="0.2">
      <c r="B23" s="107" t="s">
        <v>22</v>
      </c>
      <c r="C23" s="108">
        <v>7724306</v>
      </c>
      <c r="D23" s="108">
        <v>7725090</v>
      </c>
      <c r="E23" s="10"/>
      <c r="F23" s="10"/>
      <c r="G23" s="10"/>
      <c r="H23" s="10"/>
    </row>
    <row r="24" spans="2:10" ht="18" customHeight="1" x14ac:dyDescent="0.2">
      <c r="B24" s="77" t="s">
        <v>23</v>
      </c>
      <c r="C24" s="78">
        <v>29057008</v>
      </c>
      <c r="D24" s="78">
        <v>29059961</v>
      </c>
      <c r="E24" s="10"/>
      <c r="F24" s="10"/>
      <c r="G24" s="10"/>
      <c r="H24" s="10"/>
      <c r="I24" s="10"/>
      <c r="J24" s="10"/>
    </row>
    <row r="25" spans="2:10" ht="15" customHeight="1" x14ac:dyDescent="0.2">
      <c r="B25" s="107" t="s">
        <v>24</v>
      </c>
      <c r="C25" s="108">
        <v>24833520</v>
      </c>
      <c r="D25" s="108">
        <v>24836044</v>
      </c>
      <c r="E25" s="10"/>
      <c r="F25" s="10"/>
      <c r="G25" s="10"/>
      <c r="H25" s="10"/>
    </row>
    <row r="26" spans="2:10" ht="18" customHeight="1" x14ac:dyDescent="0.2">
      <c r="B26" s="77" t="s">
        <v>25</v>
      </c>
      <c r="C26" s="78">
        <v>36377273</v>
      </c>
      <c r="D26" s="78">
        <v>36380969</v>
      </c>
      <c r="E26" s="10"/>
      <c r="F26" s="10"/>
      <c r="G26" s="10"/>
      <c r="H26" s="10"/>
      <c r="I26" s="10"/>
      <c r="J26" s="10"/>
    </row>
    <row r="27" spans="2:10" ht="15" customHeight="1" x14ac:dyDescent="0.2">
      <c r="B27" s="107" t="s">
        <v>26</v>
      </c>
      <c r="C27" s="108">
        <v>9566985</v>
      </c>
      <c r="D27" s="108">
        <v>9567957</v>
      </c>
      <c r="E27" s="10"/>
      <c r="F27" s="10"/>
      <c r="G27" s="10"/>
      <c r="H27" s="10"/>
    </row>
    <row r="28" spans="2:10" ht="18" customHeight="1" x14ac:dyDescent="0.2">
      <c r="B28" s="77" t="s">
        <v>27</v>
      </c>
      <c r="C28" s="78">
        <v>13734905</v>
      </c>
      <c r="D28" s="78">
        <v>13736301</v>
      </c>
      <c r="E28" s="10"/>
      <c r="F28" s="10"/>
      <c r="G28" s="10"/>
      <c r="H28" s="10"/>
      <c r="I28" s="10"/>
      <c r="J28" s="10"/>
    </row>
    <row r="29" spans="2:10" ht="15" customHeight="1" x14ac:dyDescent="0.2">
      <c r="B29" s="107" t="s">
        <v>28</v>
      </c>
      <c r="C29" s="108">
        <v>20712045</v>
      </c>
      <c r="D29" s="108">
        <v>20714149</v>
      </c>
      <c r="E29" s="10"/>
      <c r="F29" s="10"/>
      <c r="G29" s="10"/>
      <c r="H29" s="10"/>
    </row>
    <row r="30" spans="2:10" ht="18" customHeight="1" x14ac:dyDescent="0.2">
      <c r="B30" s="77" t="s">
        <v>29</v>
      </c>
      <c r="C30" s="78">
        <v>17283652</v>
      </c>
      <c r="D30" s="78">
        <v>17285408</v>
      </c>
      <c r="E30" s="10"/>
      <c r="F30" s="10"/>
      <c r="G30" s="10"/>
      <c r="H30" s="10"/>
      <c r="I30" s="10"/>
      <c r="J30" s="10"/>
    </row>
    <row r="31" spans="2:10" ht="15" customHeight="1" x14ac:dyDescent="0.2">
      <c r="B31" s="107" t="s">
        <v>30</v>
      </c>
      <c r="C31" s="108">
        <v>10931105</v>
      </c>
      <c r="D31" s="108">
        <v>10932216</v>
      </c>
      <c r="E31" s="10"/>
      <c r="F31" s="10"/>
      <c r="G31" s="10"/>
      <c r="H31" s="10"/>
    </row>
    <row r="32" spans="2:10" ht="18" customHeight="1" x14ac:dyDescent="0.2">
      <c r="B32" s="77" t="s">
        <v>31</v>
      </c>
      <c r="C32" s="78">
        <v>7461144</v>
      </c>
      <c r="D32" s="78">
        <v>7461902</v>
      </c>
      <c r="E32" s="10"/>
      <c r="F32" s="10"/>
      <c r="G32" s="10"/>
      <c r="H32" s="10"/>
      <c r="I32" s="10"/>
      <c r="J32" s="10"/>
    </row>
    <row r="33" spans="2:10" ht="15" customHeight="1" x14ac:dyDescent="0.2">
      <c r="B33" s="107" t="s">
        <v>32</v>
      </c>
      <c r="C33" s="108">
        <v>23056056</v>
      </c>
      <c r="D33" s="108">
        <v>23058399</v>
      </c>
      <c r="E33" s="10"/>
      <c r="F33" s="10"/>
      <c r="G33" s="10"/>
      <c r="H33" s="10"/>
    </row>
    <row r="34" spans="2:10" ht="18" customHeight="1" x14ac:dyDescent="0.2">
      <c r="B34" s="77" t="s">
        <v>33</v>
      </c>
      <c r="C34" s="78">
        <v>35979689</v>
      </c>
      <c r="D34" s="78">
        <v>35983345</v>
      </c>
      <c r="E34" s="10"/>
      <c r="F34" s="10"/>
      <c r="G34" s="10"/>
      <c r="H34" s="10"/>
      <c r="I34" s="10"/>
      <c r="J34" s="10"/>
    </row>
    <row r="35" spans="2:10" ht="15" customHeight="1" x14ac:dyDescent="0.2">
      <c r="B35" s="107" t="s">
        <v>34</v>
      </c>
      <c r="C35" s="108">
        <v>18622403</v>
      </c>
      <c r="D35" s="108">
        <v>18624296</v>
      </c>
      <c r="E35" s="10"/>
      <c r="F35" s="10"/>
      <c r="G35" s="10"/>
      <c r="H35" s="10"/>
    </row>
    <row r="36" spans="2:10" ht="18" customHeight="1" x14ac:dyDescent="0.2">
      <c r="B36" s="77" t="s">
        <v>35</v>
      </c>
      <c r="C36" s="78">
        <v>5652049</v>
      </c>
      <c r="D36" s="78">
        <v>5652624</v>
      </c>
      <c r="E36" s="10"/>
      <c r="F36" s="10"/>
      <c r="G36" s="10"/>
      <c r="H36" s="10"/>
      <c r="I36" s="10"/>
      <c r="J36" s="10"/>
    </row>
    <row r="37" spans="2:10" ht="15" customHeight="1" x14ac:dyDescent="0.2">
      <c r="B37" s="107" t="s">
        <v>36</v>
      </c>
      <c r="C37" s="108">
        <v>4151070</v>
      </c>
      <c r="D37" s="108">
        <v>4151491</v>
      </c>
      <c r="E37" s="10"/>
      <c r="F37" s="10"/>
      <c r="G37" s="10"/>
      <c r="H37" s="10"/>
    </row>
    <row r="38" spans="2:10" ht="18" customHeight="1" x14ac:dyDescent="0.2">
      <c r="B38" s="77" t="s">
        <v>37</v>
      </c>
      <c r="C38" s="78">
        <v>20961665</v>
      </c>
      <c r="D38" s="78">
        <v>20963794</v>
      </c>
      <c r="E38" s="10"/>
      <c r="F38" s="10"/>
      <c r="G38" s="10"/>
      <c r="H38" s="10"/>
      <c r="I38" s="10"/>
      <c r="J38" s="10"/>
    </row>
    <row r="39" spans="2:10" ht="15" customHeight="1" x14ac:dyDescent="0.2">
      <c r="B39" s="107" t="s">
        <v>38</v>
      </c>
      <c r="C39" s="108">
        <v>11005664</v>
      </c>
      <c r="D39" s="108">
        <v>11006782</v>
      </c>
      <c r="E39" s="10"/>
      <c r="F39" s="10"/>
      <c r="G39" s="10"/>
      <c r="H39" s="10"/>
    </row>
    <row r="40" spans="2:10" ht="18" customHeight="1" x14ac:dyDescent="0.2">
      <c r="B40" s="77" t="s">
        <v>39</v>
      </c>
      <c r="C40" s="78">
        <v>25247293</v>
      </c>
      <c r="D40" s="78">
        <v>25249859</v>
      </c>
      <c r="E40" s="10"/>
      <c r="F40" s="10"/>
      <c r="G40" s="10"/>
      <c r="H40" s="10"/>
      <c r="I40" s="10"/>
      <c r="J40" s="10"/>
    </row>
    <row r="41" spans="2:10" ht="15" customHeight="1" x14ac:dyDescent="0.2">
      <c r="B41" s="107" t="s">
        <v>40</v>
      </c>
      <c r="C41" s="108">
        <v>15453356</v>
      </c>
      <c r="D41" s="108">
        <v>15454926</v>
      </c>
      <c r="E41" s="10"/>
      <c r="F41" s="10"/>
      <c r="G41" s="10"/>
      <c r="H41" s="10"/>
    </row>
    <row r="42" spans="2:10" ht="18" customHeight="1" x14ac:dyDescent="0.2">
      <c r="B42" s="77" t="s">
        <v>41</v>
      </c>
      <c r="C42" s="78">
        <v>12509117</v>
      </c>
      <c r="D42" s="78">
        <v>12510388</v>
      </c>
      <c r="E42" s="10"/>
      <c r="F42" s="10"/>
      <c r="G42" s="10"/>
      <c r="H42" s="10"/>
      <c r="I42" s="10"/>
      <c r="J42" s="10"/>
    </row>
    <row r="43" spans="2:10" ht="15" customHeight="1" x14ac:dyDescent="0.2">
      <c r="B43" s="107" t="s">
        <v>42</v>
      </c>
      <c r="C43" s="108">
        <v>79362057</v>
      </c>
      <c r="D43" s="108">
        <v>79370122</v>
      </c>
      <c r="E43" s="10"/>
      <c r="F43" s="10"/>
      <c r="G43" s="10"/>
      <c r="H43" s="10"/>
    </row>
    <row r="44" spans="2:10" ht="18" customHeight="1" x14ac:dyDescent="0.2">
      <c r="B44" s="77" t="s">
        <v>43</v>
      </c>
      <c r="C44" s="78">
        <v>40440886</v>
      </c>
      <c r="D44" s="78">
        <v>40444995</v>
      </c>
      <c r="E44" s="10"/>
      <c r="F44" s="10"/>
      <c r="G44" s="10"/>
      <c r="H44" s="10"/>
      <c r="I44" s="10"/>
      <c r="J44" s="10"/>
    </row>
    <row r="45" spans="2:10" ht="15" customHeight="1" x14ac:dyDescent="0.2">
      <c r="B45" s="107" t="s">
        <v>44</v>
      </c>
      <c r="C45" s="108">
        <v>7169299</v>
      </c>
      <c r="D45" s="108">
        <v>7170027</v>
      </c>
      <c r="E45" s="10"/>
      <c r="F45" s="10"/>
      <c r="G45" s="10"/>
      <c r="H45" s="10"/>
    </row>
    <row r="46" spans="2:10" ht="18" customHeight="1" x14ac:dyDescent="0.2">
      <c r="B46" s="77" t="s">
        <v>45</v>
      </c>
      <c r="C46" s="78">
        <v>11680632</v>
      </c>
      <c r="D46" s="78">
        <v>11681819</v>
      </c>
      <c r="E46" s="10"/>
      <c r="F46" s="10"/>
      <c r="G46" s="10"/>
      <c r="H46" s="10"/>
      <c r="I46" s="10"/>
      <c r="J46" s="10"/>
    </row>
    <row r="47" spans="2:10" ht="15" customHeight="1" x14ac:dyDescent="0.2">
      <c r="B47" s="107" t="s">
        <v>46</v>
      </c>
      <c r="C47" s="108">
        <v>52321631</v>
      </c>
      <c r="D47" s="108">
        <v>52326948</v>
      </c>
      <c r="E47" s="10"/>
      <c r="F47" s="10"/>
      <c r="G47" s="10"/>
      <c r="H47" s="10"/>
    </row>
    <row r="48" spans="2:10" ht="7.9" customHeight="1" x14ac:dyDescent="0.2">
      <c r="B48" s="19"/>
      <c r="C48" s="20"/>
      <c r="D48" s="20"/>
    </row>
    <row r="50" spans="2:10" ht="15.75" x14ac:dyDescent="0.25">
      <c r="B50" s="190" t="s">
        <v>0</v>
      </c>
      <c r="C50" s="190"/>
      <c r="D50" s="190"/>
    </row>
    <row r="51" spans="2:10" ht="21" customHeight="1" x14ac:dyDescent="0.2">
      <c r="B51" s="189" t="s">
        <v>123</v>
      </c>
      <c r="C51" s="189"/>
      <c r="D51" s="189"/>
    </row>
    <row r="52" spans="2:10" ht="13.5" customHeight="1" x14ac:dyDescent="0.2">
      <c r="B52" s="189" t="str">
        <f>+B4</f>
        <v>POR EL PERIODO DEL 1° DE ENERO AL 31 DE DICIEMBRE DEL AÑO 2021.</v>
      </c>
      <c r="C52" s="189"/>
      <c r="D52" s="189"/>
    </row>
    <row r="53" spans="2:10" ht="11.45" customHeight="1" x14ac:dyDescent="0.2">
      <c r="B53" s="186" t="s">
        <v>146</v>
      </c>
      <c r="C53" s="186"/>
      <c r="D53" s="186"/>
    </row>
    <row r="54" spans="2:10" ht="5.45" customHeight="1" x14ac:dyDescent="0.2">
      <c r="B54" s="110"/>
      <c r="C54" s="111"/>
      <c r="D54" s="111"/>
    </row>
    <row r="55" spans="2:10" ht="16.5" customHeight="1" x14ac:dyDescent="0.2">
      <c r="B55" s="91"/>
      <c r="C55" s="92" t="s">
        <v>125</v>
      </c>
      <c r="D55" s="93" t="s">
        <v>125</v>
      </c>
    </row>
    <row r="56" spans="2:10" ht="18.75" customHeight="1" x14ac:dyDescent="0.2">
      <c r="B56" s="94" t="s">
        <v>124</v>
      </c>
      <c r="C56" s="95" t="s">
        <v>284</v>
      </c>
      <c r="D56" s="96" t="s">
        <v>126</v>
      </c>
    </row>
    <row r="57" spans="2:10" ht="12.75" hidden="1" customHeight="1" x14ac:dyDescent="0.2">
      <c r="B57" s="112"/>
      <c r="C57" s="23"/>
      <c r="D57" s="23"/>
    </row>
    <row r="58" spans="2:10" ht="18" customHeight="1" x14ac:dyDescent="0.2">
      <c r="B58" s="77" t="s">
        <v>47</v>
      </c>
      <c r="C58" s="78">
        <v>9367055</v>
      </c>
      <c r="D58" s="78">
        <v>9368007</v>
      </c>
      <c r="E58" s="10"/>
      <c r="F58" s="10"/>
      <c r="G58" s="10"/>
      <c r="H58" s="10"/>
      <c r="I58" s="10"/>
      <c r="J58" s="10"/>
    </row>
    <row r="59" spans="2:10" ht="15" customHeight="1" x14ac:dyDescent="0.2">
      <c r="B59" s="107" t="s">
        <v>48</v>
      </c>
      <c r="C59" s="108">
        <v>13413167</v>
      </c>
      <c r="D59" s="108">
        <v>13414530</v>
      </c>
      <c r="E59" s="10"/>
      <c r="F59" s="10"/>
      <c r="G59" s="10"/>
      <c r="H59" s="10"/>
    </row>
    <row r="60" spans="2:10" ht="18" customHeight="1" x14ac:dyDescent="0.2">
      <c r="B60" s="77" t="s">
        <v>49</v>
      </c>
      <c r="C60" s="78">
        <v>13916598</v>
      </c>
      <c r="D60" s="78">
        <v>13918012</v>
      </c>
      <c r="E60" s="10"/>
      <c r="F60" s="10"/>
      <c r="G60" s="10"/>
      <c r="H60" s="10"/>
      <c r="I60" s="10"/>
      <c r="J60" s="10"/>
    </row>
    <row r="61" spans="2:10" ht="15" customHeight="1" x14ac:dyDescent="0.2">
      <c r="B61" s="107" t="s">
        <v>50</v>
      </c>
      <c r="C61" s="108">
        <v>6168729</v>
      </c>
      <c r="D61" s="108">
        <v>6169356</v>
      </c>
      <c r="E61" s="10"/>
      <c r="F61" s="10"/>
      <c r="G61" s="10"/>
      <c r="H61" s="10"/>
    </row>
    <row r="62" spans="2:10" ht="18" customHeight="1" x14ac:dyDescent="0.2">
      <c r="B62" s="77" t="s">
        <v>51</v>
      </c>
      <c r="C62" s="78">
        <v>17203921</v>
      </c>
      <c r="D62" s="78">
        <v>17205670</v>
      </c>
      <c r="E62" s="10"/>
      <c r="F62" s="10"/>
      <c r="G62" s="10"/>
      <c r="H62" s="10"/>
      <c r="I62" s="10"/>
      <c r="J62" s="10"/>
    </row>
    <row r="63" spans="2:10" ht="15" customHeight="1" x14ac:dyDescent="0.2">
      <c r="B63" s="107" t="s">
        <v>52</v>
      </c>
      <c r="C63" s="108">
        <v>14095205</v>
      </c>
      <c r="D63" s="108">
        <v>14096637</v>
      </c>
      <c r="E63" s="10"/>
      <c r="F63" s="10"/>
      <c r="G63" s="10"/>
      <c r="H63" s="10"/>
    </row>
    <row r="64" spans="2:10" ht="18" customHeight="1" x14ac:dyDescent="0.2">
      <c r="B64" s="77" t="s">
        <v>53</v>
      </c>
      <c r="C64" s="78">
        <v>10111040</v>
      </c>
      <c r="D64" s="78">
        <v>10112068</v>
      </c>
      <c r="E64" s="10"/>
      <c r="F64" s="10"/>
      <c r="G64" s="10"/>
      <c r="H64" s="10"/>
      <c r="I64" s="10"/>
      <c r="J64" s="10"/>
    </row>
    <row r="65" spans="2:10" ht="15" customHeight="1" x14ac:dyDescent="0.2">
      <c r="B65" s="107" t="s">
        <v>55</v>
      </c>
      <c r="C65" s="108">
        <v>16619304</v>
      </c>
      <c r="D65" s="108">
        <v>16620992</v>
      </c>
      <c r="E65" s="10"/>
      <c r="F65" s="10"/>
      <c r="G65" s="10"/>
      <c r="H65" s="10"/>
    </row>
    <row r="66" spans="2:10" ht="18" customHeight="1" x14ac:dyDescent="0.2">
      <c r="B66" s="77" t="s">
        <v>56</v>
      </c>
      <c r="C66" s="78">
        <v>29562990</v>
      </c>
      <c r="D66" s="78">
        <v>29565994</v>
      </c>
      <c r="E66" s="10"/>
      <c r="F66" s="10"/>
      <c r="G66" s="10"/>
      <c r="H66" s="10"/>
      <c r="I66" s="10"/>
      <c r="J66" s="10"/>
    </row>
    <row r="67" spans="2:10" ht="15" customHeight="1" x14ac:dyDescent="0.2">
      <c r="B67" s="107" t="s">
        <v>57</v>
      </c>
      <c r="C67" s="108">
        <v>5572534</v>
      </c>
      <c r="D67" s="108">
        <v>5573101</v>
      </c>
      <c r="E67" s="10"/>
      <c r="F67" s="10"/>
      <c r="G67" s="10"/>
      <c r="H67" s="10"/>
    </row>
    <row r="68" spans="2:10" ht="18" customHeight="1" x14ac:dyDescent="0.2">
      <c r="B68" s="77" t="s">
        <v>58</v>
      </c>
      <c r="C68" s="78">
        <v>36660089</v>
      </c>
      <c r="D68" s="78">
        <v>36663814</v>
      </c>
      <c r="E68" s="10"/>
      <c r="F68" s="10"/>
      <c r="G68" s="10"/>
      <c r="H68" s="10"/>
      <c r="I68" s="10"/>
      <c r="J68" s="10"/>
    </row>
    <row r="69" spans="2:10" ht="15" customHeight="1" x14ac:dyDescent="0.2">
      <c r="B69" s="107" t="s">
        <v>59</v>
      </c>
      <c r="C69" s="108">
        <v>83846088</v>
      </c>
      <c r="D69" s="108">
        <v>83854608</v>
      </c>
      <c r="E69" s="10"/>
      <c r="F69" s="10"/>
      <c r="G69" s="10"/>
      <c r="H69" s="10"/>
    </row>
    <row r="70" spans="2:10" ht="18" customHeight="1" x14ac:dyDescent="0.2">
      <c r="B70" s="77" t="s">
        <v>60</v>
      </c>
      <c r="C70" s="78">
        <v>5400131</v>
      </c>
      <c r="D70" s="78">
        <v>5400680</v>
      </c>
      <c r="E70" s="10"/>
      <c r="F70" s="10"/>
      <c r="G70" s="10"/>
      <c r="H70" s="10"/>
      <c r="I70" s="10"/>
      <c r="J70" s="10"/>
    </row>
    <row r="71" spans="2:10" ht="15" customHeight="1" x14ac:dyDescent="0.2">
      <c r="B71" s="107" t="s">
        <v>61</v>
      </c>
      <c r="C71" s="108">
        <v>28536312</v>
      </c>
      <c r="D71" s="108">
        <v>28539213</v>
      </c>
      <c r="E71" s="10"/>
      <c r="F71" s="10"/>
      <c r="G71" s="10"/>
      <c r="H71" s="10"/>
    </row>
    <row r="72" spans="2:10" ht="18" customHeight="1" x14ac:dyDescent="0.2">
      <c r="B72" s="77" t="s">
        <v>62</v>
      </c>
      <c r="C72" s="78">
        <v>171720297</v>
      </c>
      <c r="D72" s="78">
        <v>171737737</v>
      </c>
      <c r="E72" s="10"/>
      <c r="F72" s="10"/>
      <c r="G72" s="10"/>
      <c r="H72" s="10"/>
      <c r="I72" s="10"/>
      <c r="J72" s="10"/>
    </row>
    <row r="73" spans="2:10" ht="15" customHeight="1" x14ac:dyDescent="0.2">
      <c r="B73" s="107" t="s">
        <v>63</v>
      </c>
      <c r="C73" s="108">
        <v>14123888</v>
      </c>
      <c r="D73" s="108">
        <v>14125323</v>
      </c>
      <c r="E73" s="10"/>
      <c r="F73" s="10"/>
      <c r="G73" s="10"/>
      <c r="H73" s="10"/>
    </row>
    <row r="74" spans="2:10" ht="18" customHeight="1" x14ac:dyDescent="0.2">
      <c r="B74" s="77" t="s">
        <v>64</v>
      </c>
      <c r="C74" s="78">
        <v>26207994</v>
      </c>
      <c r="D74" s="78">
        <v>26210657</v>
      </c>
      <c r="E74" s="10"/>
      <c r="F74" s="10"/>
      <c r="G74" s="10"/>
      <c r="H74" s="10"/>
      <c r="I74" s="10"/>
      <c r="J74" s="10"/>
    </row>
    <row r="75" spans="2:10" ht="15" customHeight="1" x14ac:dyDescent="0.2">
      <c r="B75" s="107" t="s">
        <v>65</v>
      </c>
      <c r="C75" s="108">
        <v>39682159</v>
      </c>
      <c r="D75" s="108">
        <v>39686191</v>
      </c>
      <c r="E75" s="10"/>
      <c r="F75" s="10"/>
      <c r="G75" s="10"/>
      <c r="H75" s="10"/>
    </row>
    <row r="76" spans="2:10" ht="18" customHeight="1" x14ac:dyDescent="0.2">
      <c r="B76" s="77" t="s">
        <v>66</v>
      </c>
      <c r="C76" s="78">
        <v>28004657</v>
      </c>
      <c r="D76" s="78">
        <v>28007502</v>
      </c>
      <c r="E76" s="10"/>
      <c r="F76" s="10"/>
      <c r="G76" s="10"/>
      <c r="H76" s="10"/>
      <c r="I76" s="10"/>
      <c r="J76" s="10"/>
    </row>
    <row r="77" spans="2:10" ht="15" customHeight="1" x14ac:dyDescent="0.2">
      <c r="B77" s="107" t="s">
        <v>67</v>
      </c>
      <c r="C77" s="108">
        <v>8424417</v>
      </c>
      <c r="D77" s="108">
        <v>8425274</v>
      </c>
      <c r="E77" s="10"/>
      <c r="F77" s="10"/>
      <c r="G77" s="10"/>
      <c r="H77" s="10"/>
    </row>
    <row r="78" spans="2:10" ht="18" customHeight="1" x14ac:dyDescent="0.2">
      <c r="B78" s="77" t="s">
        <v>68</v>
      </c>
      <c r="C78" s="78">
        <v>9229703</v>
      </c>
      <c r="D78" s="78">
        <v>9230641</v>
      </c>
      <c r="E78" s="10"/>
      <c r="F78" s="10"/>
      <c r="G78" s="10"/>
      <c r="H78" s="10"/>
      <c r="I78" s="10"/>
      <c r="J78" s="10"/>
    </row>
    <row r="79" spans="2:10" ht="15" customHeight="1" x14ac:dyDescent="0.2">
      <c r="B79" s="107" t="s">
        <v>69</v>
      </c>
      <c r="C79" s="108">
        <v>6521196</v>
      </c>
      <c r="D79" s="108">
        <v>6521859</v>
      </c>
      <c r="E79" s="10"/>
      <c r="F79" s="10"/>
      <c r="G79" s="10"/>
      <c r="H79" s="10"/>
    </row>
    <row r="80" spans="2:10" ht="18" customHeight="1" x14ac:dyDescent="0.2">
      <c r="B80" s="77" t="s">
        <v>70</v>
      </c>
      <c r="C80" s="78">
        <v>30261054</v>
      </c>
      <c r="D80" s="78">
        <v>30264129</v>
      </c>
      <c r="E80" s="10"/>
      <c r="F80" s="10"/>
      <c r="G80" s="10"/>
      <c r="H80" s="10"/>
      <c r="I80" s="10"/>
      <c r="J80" s="10"/>
    </row>
    <row r="81" spans="2:10" ht="15" customHeight="1" x14ac:dyDescent="0.2">
      <c r="B81" s="107" t="s">
        <v>71</v>
      </c>
      <c r="C81" s="108">
        <v>13906735</v>
      </c>
      <c r="D81" s="108">
        <v>13908148</v>
      </c>
      <c r="E81" s="10"/>
      <c r="F81" s="10"/>
      <c r="G81" s="10"/>
      <c r="H81" s="10"/>
    </row>
    <row r="82" spans="2:10" ht="18" customHeight="1" x14ac:dyDescent="0.2">
      <c r="B82" s="77" t="s">
        <v>72</v>
      </c>
      <c r="C82" s="78">
        <v>24635435</v>
      </c>
      <c r="D82" s="78">
        <v>24637938</v>
      </c>
      <c r="E82" s="10"/>
      <c r="F82" s="10"/>
      <c r="G82" s="10"/>
      <c r="H82" s="10"/>
      <c r="I82" s="10"/>
      <c r="J82" s="10"/>
    </row>
    <row r="83" spans="2:10" ht="15" customHeight="1" x14ac:dyDescent="0.2">
      <c r="B83" s="107" t="s">
        <v>73</v>
      </c>
      <c r="C83" s="108">
        <v>30048408</v>
      </c>
      <c r="D83" s="108">
        <v>30051462</v>
      </c>
      <c r="E83" s="10"/>
      <c r="F83" s="10"/>
      <c r="G83" s="10"/>
      <c r="H83" s="10"/>
    </row>
    <row r="84" spans="2:10" ht="18" customHeight="1" x14ac:dyDescent="0.2">
      <c r="B84" s="77" t="s">
        <v>74</v>
      </c>
      <c r="C84" s="78">
        <v>38346213</v>
      </c>
      <c r="D84" s="78">
        <v>38350110</v>
      </c>
      <c r="E84" s="10"/>
      <c r="F84" s="10"/>
      <c r="G84" s="10"/>
      <c r="H84" s="10"/>
      <c r="I84" s="10"/>
      <c r="J84" s="10"/>
    </row>
    <row r="85" spans="2:10" ht="15" customHeight="1" x14ac:dyDescent="0.2">
      <c r="B85" s="107" t="s">
        <v>75</v>
      </c>
      <c r="C85" s="108">
        <v>60560314</v>
      </c>
      <c r="D85" s="108">
        <v>60566468</v>
      </c>
      <c r="E85" s="10"/>
      <c r="F85" s="10"/>
      <c r="G85" s="10"/>
      <c r="H85" s="10"/>
    </row>
    <row r="86" spans="2:10" ht="18" customHeight="1" x14ac:dyDescent="0.2">
      <c r="B86" s="77" t="s">
        <v>76</v>
      </c>
      <c r="C86" s="78">
        <v>20950573</v>
      </c>
      <c r="D86" s="78">
        <v>20952702</v>
      </c>
      <c r="E86" s="10"/>
      <c r="F86" s="10"/>
      <c r="G86" s="10"/>
      <c r="H86" s="10"/>
      <c r="I86" s="10"/>
      <c r="J86" s="10"/>
    </row>
    <row r="87" spans="2:10" ht="15" customHeight="1" x14ac:dyDescent="0.2">
      <c r="B87" s="107" t="s">
        <v>77</v>
      </c>
      <c r="C87" s="108">
        <v>7292991</v>
      </c>
      <c r="D87" s="108">
        <v>7293732</v>
      </c>
      <c r="E87" s="10"/>
      <c r="F87" s="10"/>
      <c r="G87" s="10"/>
      <c r="H87" s="10"/>
    </row>
    <row r="88" spans="2:10" ht="18" customHeight="1" x14ac:dyDescent="0.2">
      <c r="B88" s="77" t="s">
        <v>78</v>
      </c>
      <c r="C88" s="78">
        <v>23006376</v>
      </c>
      <c r="D88" s="78">
        <v>23008714</v>
      </c>
      <c r="E88" s="10"/>
      <c r="F88" s="10"/>
      <c r="G88" s="10"/>
      <c r="H88" s="10"/>
      <c r="I88" s="10"/>
      <c r="J88" s="10"/>
    </row>
    <row r="89" spans="2:10" ht="15" customHeight="1" x14ac:dyDescent="0.2">
      <c r="B89" s="107" t="s">
        <v>79</v>
      </c>
      <c r="C89" s="108">
        <v>5478317</v>
      </c>
      <c r="D89" s="108">
        <v>5478874</v>
      </c>
      <c r="E89" s="10"/>
      <c r="F89" s="10"/>
      <c r="G89" s="10"/>
      <c r="H89" s="10"/>
    </row>
    <row r="90" spans="2:10" ht="18" customHeight="1" x14ac:dyDescent="0.2">
      <c r="B90" s="77" t="s">
        <v>80</v>
      </c>
      <c r="C90" s="78">
        <v>74067766</v>
      </c>
      <c r="D90" s="78">
        <v>74075293</v>
      </c>
      <c r="E90" s="10"/>
      <c r="F90" s="10"/>
      <c r="G90" s="10"/>
      <c r="H90" s="10"/>
      <c r="I90" s="10"/>
      <c r="J90" s="10"/>
    </row>
    <row r="91" spans="2:10" ht="15" customHeight="1" x14ac:dyDescent="0.2">
      <c r="B91" s="107" t="s">
        <v>81</v>
      </c>
      <c r="C91" s="108">
        <v>15450257</v>
      </c>
      <c r="D91" s="108">
        <v>15451827</v>
      </c>
      <c r="E91" s="10"/>
      <c r="F91" s="10"/>
      <c r="G91" s="10"/>
      <c r="H91" s="10"/>
    </row>
    <row r="92" spans="2:10" ht="18" customHeight="1" x14ac:dyDescent="0.2">
      <c r="B92" s="77" t="s">
        <v>82</v>
      </c>
      <c r="C92" s="78">
        <v>18637536</v>
      </c>
      <c r="D92" s="78">
        <v>18639429</v>
      </c>
      <c r="E92" s="10"/>
      <c r="F92" s="10"/>
      <c r="G92" s="10"/>
      <c r="H92" s="10"/>
      <c r="I92" s="10"/>
      <c r="J92" s="10"/>
    </row>
    <row r="93" spans="2:10" ht="15" customHeight="1" x14ac:dyDescent="0.2">
      <c r="B93" s="107" t="s">
        <v>83</v>
      </c>
      <c r="C93" s="108">
        <v>7729002</v>
      </c>
      <c r="D93" s="108">
        <v>7729788</v>
      </c>
      <c r="E93" s="10"/>
      <c r="F93" s="10"/>
      <c r="G93" s="10"/>
      <c r="H93" s="10"/>
    </row>
    <row r="94" spans="2:10" ht="18" customHeight="1" x14ac:dyDescent="0.2">
      <c r="B94" s="77" t="s">
        <v>84</v>
      </c>
      <c r="C94" s="78">
        <v>32136114</v>
      </c>
      <c r="D94" s="78">
        <v>32139380</v>
      </c>
      <c r="E94" s="10"/>
      <c r="F94" s="10"/>
      <c r="G94" s="10"/>
      <c r="H94" s="10"/>
      <c r="I94" s="10"/>
      <c r="J94" s="10"/>
    </row>
    <row r="95" spans="2:10" ht="15" customHeight="1" x14ac:dyDescent="0.2">
      <c r="B95" s="107" t="s">
        <v>85</v>
      </c>
      <c r="C95" s="108">
        <v>16199327</v>
      </c>
      <c r="D95" s="108">
        <v>16200973</v>
      </c>
      <c r="E95" s="10"/>
      <c r="F95" s="10"/>
      <c r="G95" s="10"/>
      <c r="H95" s="10"/>
    </row>
    <row r="96" spans="2:10" ht="7.9" customHeight="1" x14ac:dyDescent="0.2">
      <c r="B96" s="19"/>
      <c r="C96" s="20"/>
      <c r="D96" s="20"/>
      <c r="F96" s="10"/>
    </row>
    <row r="97" spans="2:10" x14ac:dyDescent="0.2">
      <c r="F97" s="10"/>
    </row>
    <row r="98" spans="2:10" ht="15.75" x14ac:dyDescent="0.25">
      <c r="B98" s="190" t="s">
        <v>0</v>
      </c>
      <c r="C98" s="190"/>
      <c r="D98" s="190"/>
      <c r="F98" s="10"/>
    </row>
    <row r="99" spans="2:10" ht="21" customHeight="1" x14ac:dyDescent="0.2">
      <c r="B99" s="189" t="s">
        <v>123</v>
      </c>
      <c r="C99" s="189"/>
      <c r="D99" s="189"/>
      <c r="F99" s="10"/>
    </row>
    <row r="100" spans="2:10" ht="13.5" customHeight="1" x14ac:dyDescent="0.2">
      <c r="B100" s="189" t="str">
        <f>+B4</f>
        <v>POR EL PERIODO DEL 1° DE ENERO AL 31 DE DICIEMBRE DEL AÑO 2021.</v>
      </c>
      <c r="C100" s="189"/>
      <c r="D100" s="189"/>
      <c r="F100" s="10"/>
    </row>
    <row r="101" spans="2:10" x14ac:dyDescent="0.2">
      <c r="B101" s="186" t="s">
        <v>146</v>
      </c>
      <c r="C101" s="186"/>
      <c r="D101" s="186"/>
      <c r="F101" s="10"/>
    </row>
    <row r="102" spans="2:10" ht="4.1500000000000004" customHeight="1" x14ac:dyDescent="0.2">
      <c r="B102" s="6"/>
      <c r="C102" s="15"/>
      <c r="D102" s="15"/>
      <c r="F102" s="10"/>
    </row>
    <row r="103" spans="2:10" ht="16.5" customHeight="1" x14ac:dyDescent="0.2">
      <c r="B103" s="91"/>
      <c r="C103" s="92" t="s">
        <v>125</v>
      </c>
      <c r="D103" s="93" t="s">
        <v>125</v>
      </c>
      <c r="F103" s="10"/>
    </row>
    <row r="104" spans="2:10" ht="15" customHeight="1" x14ac:dyDescent="0.2">
      <c r="B104" s="94" t="s">
        <v>124</v>
      </c>
      <c r="C104" s="95" t="s">
        <v>284</v>
      </c>
      <c r="D104" s="96" t="s">
        <v>126</v>
      </c>
      <c r="F104" s="10"/>
    </row>
    <row r="105" spans="2:10" hidden="1" x14ac:dyDescent="0.2">
      <c r="B105" s="7"/>
      <c r="C105" s="5"/>
      <c r="D105" s="5"/>
      <c r="F105" s="10"/>
    </row>
    <row r="106" spans="2:10" ht="18" customHeight="1" x14ac:dyDescent="0.2">
      <c r="B106" s="77" t="s">
        <v>86</v>
      </c>
      <c r="C106" s="78">
        <v>23031300</v>
      </c>
      <c r="D106" s="78">
        <v>23033640</v>
      </c>
      <c r="E106" s="10"/>
      <c r="F106" s="10"/>
      <c r="G106" s="10"/>
      <c r="H106" s="10"/>
      <c r="I106" s="10"/>
      <c r="J106" s="10"/>
    </row>
    <row r="107" spans="2:10" ht="15" customHeight="1" x14ac:dyDescent="0.2">
      <c r="B107" s="107" t="s">
        <v>87</v>
      </c>
      <c r="C107" s="108">
        <v>12144039</v>
      </c>
      <c r="D107" s="108">
        <v>12145273</v>
      </c>
      <c r="E107" s="10"/>
      <c r="F107" s="10"/>
      <c r="G107" s="10"/>
      <c r="H107" s="10"/>
    </row>
    <row r="108" spans="2:10" ht="18" customHeight="1" x14ac:dyDescent="0.2">
      <c r="B108" s="77" t="s">
        <v>88</v>
      </c>
      <c r="C108" s="78">
        <v>44088942</v>
      </c>
      <c r="D108" s="78">
        <v>44093422</v>
      </c>
      <c r="E108" s="10"/>
      <c r="F108" s="10"/>
      <c r="G108" s="10"/>
      <c r="H108" s="10"/>
      <c r="I108" s="10"/>
      <c r="J108" s="10"/>
    </row>
    <row r="109" spans="2:10" ht="15" customHeight="1" x14ac:dyDescent="0.2">
      <c r="B109" s="107" t="s">
        <v>89</v>
      </c>
      <c r="C109" s="108">
        <v>23709676</v>
      </c>
      <c r="D109" s="108">
        <v>23712085</v>
      </c>
      <c r="E109" s="10"/>
      <c r="F109" s="10"/>
      <c r="G109" s="10"/>
      <c r="H109" s="10"/>
    </row>
    <row r="110" spans="2:10" ht="18" customHeight="1" x14ac:dyDescent="0.2">
      <c r="B110" s="77" t="s">
        <v>90</v>
      </c>
      <c r="C110" s="78">
        <v>20877112</v>
      </c>
      <c r="D110" s="78">
        <v>20879233</v>
      </c>
      <c r="E110" s="10"/>
      <c r="F110" s="10"/>
      <c r="G110" s="10"/>
      <c r="H110" s="10"/>
      <c r="I110" s="10"/>
      <c r="J110" s="10"/>
    </row>
    <row r="111" spans="2:10" ht="15" customHeight="1" x14ac:dyDescent="0.2">
      <c r="B111" s="107" t="s">
        <v>91</v>
      </c>
      <c r="C111" s="108">
        <v>42991325</v>
      </c>
      <c r="D111" s="108">
        <v>42995694</v>
      </c>
      <c r="E111" s="10"/>
      <c r="F111" s="10"/>
      <c r="G111" s="10"/>
      <c r="H111" s="10"/>
    </row>
    <row r="112" spans="2:10" ht="18" customHeight="1" x14ac:dyDescent="0.2">
      <c r="B112" s="77" t="s">
        <v>92</v>
      </c>
      <c r="C112" s="78">
        <v>22666039</v>
      </c>
      <c r="D112" s="78">
        <v>22668342</v>
      </c>
      <c r="E112" s="10"/>
      <c r="F112" s="10"/>
      <c r="G112" s="10"/>
      <c r="H112" s="10"/>
      <c r="I112" s="10"/>
      <c r="J112" s="10"/>
    </row>
    <row r="113" spans="2:10" ht="15" customHeight="1" x14ac:dyDescent="0.2">
      <c r="B113" s="107" t="s">
        <v>93</v>
      </c>
      <c r="C113" s="108">
        <v>22073019</v>
      </c>
      <c r="D113" s="108">
        <v>22075262</v>
      </c>
      <c r="E113" s="10"/>
      <c r="F113" s="10"/>
      <c r="G113" s="10"/>
      <c r="H113" s="10"/>
    </row>
    <row r="114" spans="2:10" ht="18" customHeight="1" x14ac:dyDescent="0.2">
      <c r="B114" s="77" t="s">
        <v>94</v>
      </c>
      <c r="C114" s="78">
        <v>15062901</v>
      </c>
      <c r="D114" s="78">
        <v>15064431</v>
      </c>
      <c r="E114" s="10"/>
      <c r="F114" s="10"/>
      <c r="G114" s="10"/>
      <c r="H114" s="10"/>
      <c r="I114" s="10"/>
      <c r="J114" s="10"/>
    </row>
    <row r="115" spans="2:10" ht="15" customHeight="1" x14ac:dyDescent="0.2">
      <c r="B115" s="107" t="s">
        <v>95</v>
      </c>
      <c r="C115" s="108">
        <v>11018736</v>
      </c>
      <c r="D115" s="108">
        <v>11019856</v>
      </c>
      <c r="E115" s="10"/>
      <c r="F115" s="10"/>
      <c r="G115" s="10"/>
      <c r="H115" s="10"/>
    </row>
    <row r="116" spans="2:10" ht="18" customHeight="1" x14ac:dyDescent="0.2">
      <c r="B116" s="77" t="s">
        <v>96</v>
      </c>
      <c r="C116" s="78">
        <v>5546101</v>
      </c>
      <c r="D116" s="78">
        <v>5546665</v>
      </c>
      <c r="E116" s="10"/>
      <c r="F116" s="10"/>
      <c r="G116" s="10"/>
      <c r="H116" s="10"/>
      <c r="I116" s="10"/>
      <c r="J116" s="10"/>
    </row>
    <row r="117" spans="2:10" ht="15" customHeight="1" x14ac:dyDescent="0.2">
      <c r="B117" s="107" t="s">
        <v>97</v>
      </c>
      <c r="C117" s="108">
        <v>20757562</v>
      </c>
      <c r="D117" s="108">
        <v>20759671</v>
      </c>
      <c r="E117" s="10"/>
      <c r="F117" s="10"/>
      <c r="G117" s="10"/>
      <c r="H117" s="10"/>
    </row>
    <row r="118" spans="2:10" ht="18" customHeight="1" x14ac:dyDescent="0.2">
      <c r="B118" s="77" t="s">
        <v>98</v>
      </c>
      <c r="C118" s="78">
        <v>11783416</v>
      </c>
      <c r="D118" s="78">
        <v>11784613</v>
      </c>
      <c r="E118" s="10"/>
      <c r="F118" s="10"/>
      <c r="G118" s="10"/>
      <c r="H118" s="10"/>
      <c r="I118" s="10"/>
      <c r="J118" s="10"/>
    </row>
    <row r="119" spans="2:10" ht="15" customHeight="1" x14ac:dyDescent="0.2">
      <c r="B119" s="107" t="s">
        <v>99</v>
      </c>
      <c r="C119" s="108">
        <v>10749012</v>
      </c>
      <c r="D119" s="108">
        <v>10750104</v>
      </c>
      <c r="E119" s="10"/>
      <c r="F119" s="10"/>
      <c r="G119" s="10"/>
      <c r="H119" s="10"/>
    </row>
    <row r="120" spans="2:10" ht="18" customHeight="1" x14ac:dyDescent="0.2">
      <c r="B120" s="77" t="s">
        <v>100</v>
      </c>
      <c r="C120" s="78">
        <v>7450484</v>
      </c>
      <c r="D120" s="78">
        <v>7451241</v>
      </c>
      <c r="E120" s="10"/>
      <c r="F120" s="10"/>
      <c r="G120" s="10"/>
      <c r="H120" s="10"/>
      <c r="I120" s="10"/>
      <c r="J120" s="10"/>
    </row>
    <row r="121" spans="2:10" ht="15" customHeight="1" x14ac:dyDescent="0.2">
      <c r="B121" s="107" t="s">
        <v>101</v>
      </c>
      <c r="C121" s="108">
        <v>33922183</v>
      </c>
      <c r="D121" s="108">
        <v>33925630</v>
      </c>
      <c r="E121" s="10"/>
      <c r="F121" s="10"/>
      <c r="G121" s="10"/>
      <c r="H121" s="10"/>
    </row>
    <row r="122" spans="2:10" ht="18" customHeight="1" x14ac:dyDescent="0.2">
      <c r="B122" s="77" t="s">
        <v>102</v>
      </c>
      <c r="C122" s="78">
        <v>22519180</v>
      </c>
      <c r="D122" s="78">
        <v>22521468</v>
      </c>
      <c r="E122" s="10"/>
      <c r="F122" s="10"/>
      <c r="G122" s="10"/>
      <c r="H122" s="10"/>
      <c r="I122" s="10"/>
      <c r="J122" s="10"/>
    </row>
    <row r="123" spans="2:10" ht="15" customHeight="1" x14ac:dyDescent="0.2">
      <c r="B123" s="107" t="s">
        <v>103</v>
      </c>
      <c r="C123" s="108">
        <v>7503491</v>
      </c>
      <c r="D123" s="108">
        <v>7504254</v>
      </c>
      <c r="E123" s="10"/>
      <c r="F123" s="10"/>
      <c r="G123" s="10"/>
      <c r="H123" s="10"/>
    </row>
    <row r="124" spans="2:10" ht="18" customHeight="1" x14ac:dyDescent="0.2">
      <c r="B124" s="77" t="s">
        <v>104</v>
      </c>
      <c r="C124" s="78">
        <v>5826209</v>
      </c>
      <c r="D124" s="78">
        <v>5826801</v>
      </c>
      <c r="E124" s="10"/>
      <c r="F124" s="10"/>
      <c r="G124" s="10"/>
      <c r="H124" s="10"/>
      <c r="I124" s="10"/>
      <c r="J124" s="10"/>
    </row>
    <row r="125" spans="2:10" ht="15" customHeight="1" x14ac:dyDescent="0.2">
      <c r="B125" s="107" t="s">
        <v>105</v>
      </c>
      <c r="C125" s="108">
        <v>13553639</v>
      </c>
      <c r="D125" s="108">
        <v>13555016</v>
      </c>
      <c r="E125" s="10"/>
      <c r="F125" s="10"/>
      <c r="G125" s="10"/>
      <c r="H125" s="10"/>
    </row>
    <row r="126" spans="2:10" ht="18" customHeight="1" x14ac:dyDescent="0.2">
      <c r="B126" s="77" t="s">
        <v>106</v>
      </c>
      <c r="C126" s="78">
        <v>64130890</v>
      </c>
      <c r="D126" s="78">
        <v>64137406</v>
      </c>
      <c r="E126" s="10"/>
      <c r="F126" s="10"/>
      <c r="G126" s="10"/>
      <c r="H126" s="10"/>
      <c r="I126" s="10"/>
      <c r="J126" s="10"/>
    </row>
    <row r="127" spans="2:10" ht="15" customHeight="1" x14ac:dyDescent="0.2">
      <c r="B127" s="107" t="s">
        <v>107</v>
      </c>
      <c r="C127" s="108">
        <v>23795071</v>
      </c>
      <c r="D127" s="108">
        <v>23797489</v>
      </c>
      <c r="E127" s="10"/>
      <c r="F127" s="10"/>
      <c r="G127" s="10"/>
      <c r="H127" s="10"/>
    </row>
    <row r="128" spans="2:10" ht="18" customHeight="1" x14ac:dyDescent="0.2">
      <c r="B128" s="77" t="s">
        <v>108</v>
      </c>
      <c r="C128" s="78">
        <v>31863116</v>
      </c>
      <c r="D128" s="78">
        <v>31866354</v>
      </c>
      <c r="E128" s="10"/>
      <c r="F128" s="10"/>
      <c r="G128" s="10"/>
      <c r="H128" s="10"/>
      <c r="I128" s="10"/>
      <c r="J128" s="10"/>
    </row>
    <row r="129" spans="2:35" ht="15" customHeight="1" x14ac:dyDescent="0.2">
      <c r="B129" s="107" t="s">
        <v>109</v>
      </c>
      <c r="C129" s="108">
        <v>14870409</v>
      </c>
      <c r="D129" s="108">
        <v>14871920</v>
      </c>
      <c r="E129" s="10"/>
      <c r="F129" s="10"/>
      <c r="G129" s="10"/>
      <c r="H129" s="10"/>
    </row>
    <row r="130" spans="2:35" ht="18" customHeight="1" x14ac:dyDescent="0.2">
      <c r="B130" s="77" t="s">
        <v>110</v>
      </c>
      <c r="C130" s="78">
        <v>28445325</v>
      </c>
      <c r="D130" s="78">
        <v>28448215</v>
      </c>
      <c r="E130" s="10"/>
      <c r="F130" s="10"/>
      <c r="G130" s="10"/>
      <c r="H130" s="10"/>
      <c r="I130" s="10"/>
      <c r="J130" s="10"/>
    </row>
    <row r="131" spans="2:35" ht="15" customHeight="1" x14ac:dyDescent="0.2">
      <c r="B131" s="107" t="s">
        <v>111</v>
      </c>
      <c r="C131" s="108">
        <v>96805433</v>
      </c>
      <c r="D131" s="108">
        <v>96815270</v>
      </c>
      <c r="E131" s="10"/>
      <c r="F131" s="10"/>
      <c r="G131" s="10"/>
      <c r="H131" s="10"/>
    </row>
    <row r="132" spans="2:35" ht="18" customHeight="1" x14ac:dyDescent="0.2">
      <c r="B132" s="77" t="s">
        <v>112</v>
      </c>
      <c r="C132" s="78">
        <v>12981596</v>
      </c>
      <c r="D132" s="78">
        <v>12982915</v>
      </c>
      <c r="E132" s="10"/>
      <c r="F132" s="10"/>
      <c r="G132" s="10"/>
      <c r="H132" s="10"/>
      <c r="I132" s="10"/>
      <c r="J132" s="10"/>
    </row>
    <row r="133" spans="2:35" ht="15" customHeight="1" x14ac:dyDescent="0.2">
      <c r="B133" s="107" t="s">
        <v>113</v>
      </c>
      <c r="C133" s="108">
        <v>9661132</v>
      </c>
      <c r="D133" s="108">
        <v>9662115</v>
      </c>
      <c r="E133" s="10"/>
      <c r="F133" s="10"/>
      <c r="G133" s="10"/>
      <c r="H133" s="10"/>
    </row>
    <row r="134" spans="2:35" ht="18" customHeight="1" x14ac:dyDescent="0.2">
      <c r="B134" s="77" t="s">
        <v>114</v>
      </c>
      <c r="C134" s="78">
        <v>7942709</v>
      </c>
      <c r="D134" s="78">
        <v>7943515</v>
      </c>
      <c r="E134" s="10"/>
      <c r="F134" s="10"/>
      <c r="G134" s="10"/>
      <c r="H134" s="10"/>
      <c r="I134" s="10"/>
      <c r="J134" s="10"/>
    </row>
    <row r="135" spans="2:35" ht="15" customHeight="1" x14ac:dyDescent="0.2">
      <c r="B135" s="107" t="s">
        <v>115</v>
      </c>
      <c r="C135" s="108">
        <v>13391420</v>
      </c>
      <c r="D135" s="108">
        <v>13392781</v>
      </c>
      <c r="E135" s="10"/>
      <c r="F135" s="10"/>
      <c r="G135" s="10"/>
      <c r="H135" s="10"/>
    </row>
    <row r="136" spans="2:35" ht="18" customHeight="1" x14ac:dyDescent="0.2">
      <c r="B136" s="77" t="s">
        <v>116</v>
      </c>
      <c r="C136" s="78">
        <v>30592053</v>
      </c>
      <c r="D136" s="78">
        <v>30595162</v>
      </c>
      <c r="E136" s="10"/>
      <c r="F136" s="10"/>
      <c r="G136" s="10"/>
      <c r="H136" s="10"/>
      <c r="I136" s="10"/>
      <c r="J136" s="10"/>
    </row>
    <row r="137" spans="2:35" ht="15" customHeight="1" x14ac:dyDescent="0.2">
      <c r="B137" s="107" t="s">
        <v>117</v>
      </c>
      <c r="C137" s="108">
        <v>49563337</v>
      </c>
      <c r="D137" s="108">
        <v>49568373</v>
      </c>
      <c r="E137" s="10"/>
      <c r="F137" s="10"/>
      <c r="G137" s="10"/>
      <c r="H137" s="10"/>
    </row>
    <row r="138" spans="2:35" ht="18" customHeight="1" x14ac:dyDescent="0.2">
      <c r="B138" s="77" t="s">
        <v>118</v>
      </c>
      <c r="C138" s="78">
        <v>4505522</v>
      </c>
      <c r="D138" s="78">
        <v>4505980</v>
      </c>
      <c r="E138" s="10"/>
      <c r="F138" s="10"/>
      <c r="G138" s="10"/>
      <c r="H138" s="10"/>
      <c r="I138" s="10"/>
      <c r="J138" s="10"/>
    </row>
    <row r="139" spans="2:35" ht="15" customHeight="1" x14ac:dyDescent="0.2">
      <c r="B139" s="107" t="s">
        <v>119</v>
      </c>
      <c r="C139" s="108">
        <v>35421853</v>
      </c>
      <c r="D139" s="108">
        <v>35425452</v>
      </c>
      <c r="E139" s="10"/>
      <c r="F139" s="10"/>
      <c r="G139" s="10"/>
      <c r="H139" s="10"/>
    </row>
    <row r="140" spans="2:35" ht="18" customHeight="1" x14ac:dyDescent="0.2">
      <c r="B140" s="77" t="s">
        <v>120</v>
      </c>
      <c r="C140" s="78">
        <v>12587490</v>
      </c>
      <c r="D140" s="78">
        <v>12588769</v>
      </c>
      <c r="E140" s="10"/>
      <c r="F140" s="10"/>
      <c r="G140" s="10"/>
      <c r="H140" s="10"/>
      <c r="I140" s="10"/>
      <c r="J140" s="10"/>
    </row>
    <row r="141" spans="2:35" ht="15" customHeight="1" x14ac:dyDescent="0.2">
      <c r="B141" s="107" t="s">
        <v>121</v>
      </c>
      <c r="C141" s="108">
        <v>106719608</v>
      </c>
      <c r="D141" s="108">
        <v>106730453</v>
      </c>
      <c r="E141" s="10"/>
      <c r="F141" s="10"/>
      <c r="G141" s="10"/>
      <c r="H141" s="10"/>
    </row>
    <row r="142" spans="2:35" ht="18" customHeight="1" x14ac:dyDescent="0.2">
      <c r="B142" s="77" t="s">
        <v>54</v>
      </c>
      <c r="C142" s="78">
        <v>22017202</v>
      </c>
      <c r="D142" s="78">
        <v>22019440</v>
      </c>
      <c r="E142" s="10"/>
      <c r="F142" s="10"/>
      <c r="G142" s="10"/>
      <c r="H142" s="10"/>
      <c r="I142" s="10"/>
      <c r="J142" s="10"/>
    </row>
    <row r="143" spans="2:35" ht="18.75" customHeight="1" x14ac:dyDescent="0.2">
      <c r="B143" s="84" t="s">
        <v>122</v>
      </c>
      <c r="C143" s="85">
        <f>SUM(C10:C142)</f>
        <v>2775914650</v>
      </c>
      <c r="D143" s="85">
        <f>SUM(D10:D142)</f>
        <v>2776196718</v>
      </c>
      <c r="E143" s="25"/>
      <c r="F143" s="9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2:35" ht="6.75" customHeight="1" x14ac:dyDescent="0.2">
      <c r="B144" s="19"/>
      <c r="C144" s="20"/>
      <c r="D144" s="22"/>
      <c r="E144" s="24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2:2" x14ac:dyDescent="0.2">
      <c r="B145" s="49" t="s">
        <v>286</v>
      </c>
    </row>
    <row r="147" spans="2:2" x14ac:dyDescent="0.2">
      <c r="B147" s="4" t="s">
        <v>321</v>
      </c>
    </row>
  </sheetData>
  <mergeCells count="12">
    <mergeCell ref="B101:D101"/>
    <mergeCell ref="B50:D50"/>
    <mergeCell ref="B51:D51"/>
    <mergeCell ref="B2:D2"/>
    <mergeCell ref="B3:D3"/>
    <mergeCell ref="B4:D4"/>
    <mergeCell ref="B5:D5"/>
    <mergeCell ref="B52:D52"/>
    <mergeCell ref="B53:D53"/>
    <mergeCell ref="B98:D98"/>
    <mergeCell ref="B99:D99"/>
    <mergeCell ref="B100:D100"/>
  </mergeCells>
  <phoneticPr fontId="3" type="noConversion"/>
  <pageMargins left="0.72" right="0.25" top="0.22" bottom="0.42" header="0" footer="0"/>
  <pageSetup paperSize="178" orientation="portrait" r:id="rId1"/>
  <headerFooter alignWithMargins="0"/>
  <rowBreaks count="2" manualBreakCount="2">
    <brk id="49" min="1" max="5" man="1"/>
    <brk id="97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F155"/>
  <sheetViews>
    <sheetView showGridLines="0" topLeftCell="A110" workbookViewId="0">
      <selection activeCell="A104" sqref="A104:E155"/>
    </sheetView>
  </sheetViews>
  <sheetFormatPr baseColWidth="10" defaultColWidth="8.42578125" defaultRowHeight="12.75" x14ac:dyDescent="0.2"/>
  <cols>
    <col min="1" max="1" width="1.85546875" customWidth="1"/>
    <col min="2" max="2" width="41.7109375" style="4" customWidth="1"/>
    <col min="3" max="3" width="22.7109375" style="21" customWidth="1"/>
    <col min="4" max="4" width="22.7109375" customWidth="1"/>
    <col min="5" max="5" width="1.5703125" customWidth="1"/>
    <col min="6" max="6" width="20.5703125" customWidth="1"/>
  </cols>
  <sheetData>
    <row r="1" spans="2:4" ht="12" customHeight="1" x14ac:dyDescent="0.2">
      <c r="B1" s="11"/>
      <c r="C1" s="12"/>
    </row>
    <row r="2" spans="2:4" ht="13.5" customHeight="1" x14ac:dyDescent="0.25">
      <c r="B2" s="190" t="s">
        <v>0</v>
      </c>
      <c r="C2" s="190"/>
      <c r="D2" s="190"/>
    </row>
    <row r="3" spans="2:4" s="2" customFormat="1" ht="21" customHeight="1" x14ac:dyDescent="0.2">
      <c r="B3" s="192" t="s">
        <v>127</v>
      </c>
      <c r="C3" s="192"/>
      <c r="D3" s="192"/>
    </row>
    <row r="4" spans="2:4" ht="17.25" customHeight="1" x14ac:dyDescent="0.2">
      <c r="B4" s="192" t="s">
        <v>128</v>
      </c>
      <c r="C4" s="192"/>
      <c r="D4" s="192"/>
    </row>
    <row r="5" spans="2:4" ht="16.899999999999999" customHeight="1" x14ac:dyDescent="0.2">
      <c r="B5" s="189" t="s">
        <v>318</v>
      </c>
      <c r="C5" s="189"/>
      <c r="D5" s="189"/>
    </row>
    <row r="6" spans="2:4" ht="13.9" customHeight="1" x14ac:dyDescent="0.2">
      <c r="B6" s="191" t="s">
        <v>146</v>
      </c>
      <c r="C6" s="191"/>
      <c r="D6" s="191"/>
    </row>
    <row r="7" spans="2:4" ht="4.9000000000000004" customHeight="1" x14ac:dyDescent="0.2">
      <c r="B7" s="6"/>
      <c r="C7" s="15"/>
    </row>
    <row r="8" spans="2:4" ht="16.5" customHeight="1" x14ac:dyDescent="0.2">
      <c r="B8" s="193" t="s">
        <v>124</v>
      </c>
      <c r="C8" s="114" t="s">
        <v>125</v>
      </c>
      <c r="D8" s="115" t="s">
        <v>125</v>
      </c>
    </row>
    <row r="9" spans="2:4" ht="18.75" customHeight="1" x14ac:dyDescent="0.2">
      <c r="B9" s="194"/>
      <c r="C9" s="116" t="s">
        <v>284</v>
      </c>
      <c r="D9" s="117" t="s">
        <v>126</v>
      </c>
    </row>
    <row r="10" spans="2:4" s="10" customFormat="1" ht="9" hidden="1" customHeight="1" x14ac:dyDescent="0.2">
      <c r="B10" s="7"/>
      <c r="C10" s="5"/>
      <c r="D10" s="5"/>
    </row>
    <row r="11" spans="2:4" ht="18" customHeight="1" x14ac:dyDescent="0.2">
      <c r="B11" s="77" t="s">
        <v>9</v>
      </c>
      <c r="C11" s="78">
        <v>7497356</v>
      </c>
      <c r="D11" s="78">
        <v>7498023</v>
      </c>
    </row>
    <row r="12" spans="2:4" ht="15" customHeight="1" x14ac:dyDescent="0.2">
      <c r="B12" s="107" t="s">
        <v>10</v>
      </c>
      <c r="C12" s="108">
        <v>9788143</v>
      </c>
      <c r="D12" s="108">
        <v>9789013</v>
      </c>
    </row>
    <row r="13" spans="2:4" ht="18" customHeight="1" x14ac:dyDescent="0.2">
      <c r="B13" s="77" t="s">
        <v>11</v>
      </c>
      <c r="C13" s="78">
        <v>15258723</v>
      </c>
      <c r="D13" s="78">
        <v>15260079</v>
      </c>
    </row>
    <row r="14" spans="2:4" ht="15" customHeight="1" x14ac:dyDescent="0.2">
      <c r="B14" s="107" t="s">
        <v>12</v>
      </c>
      <c r="C14" s="108">
        <v>9913532</v>
      </c>
      <c r="D14" s="108">
        <v>9914413</v>
      </c>
    </row>
    <row r="15" spans="2:4" ht="18" customHeight="1" x14ac:dyDescent="0.2">
      <c r="B15" s="77" t="s">
        <v>13</v>
      </c>
      <c r="C15" s="78">
        <v>7226004</v>
      </c>
      <c r="D15" s="78">
        <v>7226646</v>
      </c>
    </row>
    <row r="16" spans="2:4" ht="15" customHeight="1" x14ac:dyDescent="0.2">
      <c r="B16" s="107" t="s">
        <v>14</v>
      </c>
      <c r="C16" s="108">
        <v>83718005</v>
      </c>
      <c r="D16" s="108">
        <v>83725446</v>
      </c>
    </row>
    <row r="17" spans="2:4" ht="18" customHeight="1" x14ac:dyDescent="0.2">
      <c r="B17" s="77" t="s">
        <v>15</v>
      </c>
      <c r="C17" s="78">
        <v>2341226</v>
      </c>
      <c r="D17" s="78">
        <v>2341435</v>
      </c>
    </row>
    <row r="18" spans="2:4" ht="15" customHeight="1" x14ac:dyDescent="0.2">
      <c r="B18" s="107" t="s">
        <v>16</v>
      </c>
      <c r="C18" s="108">
        <v>16370627</v>
      </c>
      <c r="D18" s="108">
        <v>16372082</v>
      </c>
    </row>
    <row r="19" spans="2:4" ht="18" customHeight="1" x14ac:dyDescent="0.2">
      <c r="B19" s="77" t="s">
        <v>17</v>
      </c>
      <c r="C19" s="78">
        <v>24061013</v>
      </c>
      <c r="D19" s="78">
        <v>24063152</v>
      </c>
    </row>
    <row r="20" spans="2:4" ht="15" customHeight="1" x14ac:dyDescent="0.2">
      <c r="B20" s="107" t="s">
        <v>18</v>
      </c>
      <c r="C20" s="108">
        <v>13488713</v>
      </c>
      <c r="D20" s="108">
        <v>13489912</v>
      </c>
    </row>
    <row r="21" spans="2:4" ht="18" customHeight="1" x14ac:dyDescent="0.2">
      <c r="B21" s="77" t="s">
        <v>19</v>
      </c>
      <c r="C21" s="78">
        <v>7749458</v>
      </c>
      <c r="D21" s="78">
        <v>7750146</v>
      </c>
    </row>
    <row r="22" spans="2:4" ht="15" customHeight="1" x14ac:dyDescent="0.2">
      <c r="B22" s="107" t="s">
        <v>20</v>
      </c>
      <c r="C22" s="108">
        <v>30210966</v>
      </c>
      <c r="D22" s="108">
        <v>30213652</v>
      </c>
    </row>
    <row r="23" spans="2:4" ht="18" customHeight="1" x14ac:dyDescent="0.2">
      <c r="B23" s="77" t="s">
        <v>21</v>
      </c>
      <c r="C23" s="78">
        <v>6087573</v>
      </c>
      <c r="D23" s="78">
        <v>6088114</v>
      </c>
    </row>
    <row r="24" spans="2:4" ht="15" customHeight="1" x14ac:dyDescent="0.2">
      <c r="B24" s="107" t="s">
        <v>22</v>
      </c>
      <c r="C24" s="108">
        <v>11292787</v>
      </c>
      <c r="D24" s="108">
        <v>11293790</v>
      </c>
    </row>
    <row r="25" spans="2:4" ht="18" customHeight="1" x14ac:dyDescent="0.2">
      <c r="B25" s="77" t="s">
        <v>23</v>
      </c>
      <c r="C25" s="78">
        <v>13024991</v>
      </c>
      <c r="D25" s="78">
        <v>13026149</v>
      </c>
    </row>
    <row r="26" spans="2:4" ht="15" customHeight="1" x14ac:dyDescent="0.2">
      <c r="B26" s="107" t="s">
        <v>24</v>
      </c>
      <c r="C26" s="108">
        <v>13908673</v>
      </c>
      <c r="D26" s="108">
        <v>13909910</v>
      </c>
    </row>
    <row r="27" spans="2:4" ht="18" customHeight="1" x14ac:dyDescent="0.2">
      <c r="B27" s="77" t="s">
        <v>25</v>
      </c>
      <c r="C27" s="78">
        <v>23266238</v>
      </c>
      <c r="D27" s="78">
        <v>23268306</v>
      </c>
    </row>
    <row r="28" spans="2:4" ht="15" customHeight="1" x14ac:dyDescent="0.2">
      <c r="B28" s="107" t="s">
        <v>26</v>
      </c>
      <c r="C28" s="108">
        <v>6291914</v>
      </c>
      <c r="D28" s="108">
        <v>6292474</v>
      </c>
    </row>
    <row r="29" spans="2:4" ht="18" customHeight="1" x14ac:dyDescent="0.2">
      <c r="B29" s="77" t="s">
        <v>27</v>
      </c>
      <c r="C29" s="78">
        <v>13399806</v>
      </c>
      <c r="D29" s="78">
        <v>13400997</v>
      </c>
    </row>
    <row r="30" spans="2:4" ht="15" customHeight="1" x14ac:dyDescent="0.2">
      <c r="B30" s="107" t="s">
        <v>28</v>
      </c>
      <c r="C30" s="108">
        <v>19842975</v>
      </c>
      <c r="D30" s="108">
        <v>19844739</v>
      </c>
    </row>
    <row r="31" spans="2:4" ht="18" customHeight="1" x14ac:dyDescent="0.2">
      <c r="B31" s="77" t="s">
        <v>29</v>
      </c>
      <c r="C31" s="78">
        <v>8982089</v>
      </c>
      <c r="D31" s="78">
        <v>8982888</v>
      </c>
    </row>
    <row r="32" spans="2:4" ht="15" customHeight="1" x14ac:dyDescent="0.2">
      <c r="B32" s="107" t="s">
        <v>30</v>
      </c>
      <c r="C32" s="108">
        <v>16677138</v>
      </c>
      <c r="D32" s="108">
        <v>16678620</v>
      </c>
    </row>
    <row r="33" spans="2:4" ht="18" customHeight="1" x14ac:dyDescent="0.2">
      <c r="B33" s="77" t="s">
        <v>31</v>
      </c>
      <c r="C33" s="78">
        <v>6910891</v>
      </c>
      <c r="D33" s="78">
        <v>6911505</v>
      </c>
    </row>
    <row r="34" spans="2:4" ht="15" customHeight="1" x14ac:dyDescent="0.2">
      <c r="B34" s="107" t="s">
        <v>32</v>
      </c>
      <c r="C34" s="108">
        <v>13657232</v>
      </c>
      <c r="D34" s="108">
        <v>13658445</v>
      </c>
    </row>
    <row r="35" spans="2:4" ht="18" customHeight="1" x14ac:dyDescent="0.2">
      <c r="B35" s="77" t="s">
        <v>33</v>
      </c>
      <c r="C35" s="78">
        <v>26908429</v>
      </c>
      <c r="D35" s="78">
        <v>26910821</v>
      </c>
    </row>
    <row r="36" spans="2:4" ht="15" customHeight="1" x14ac:dyDescent="0.2">
      <c r="B36" s="107" t="s">
        <v>34</v>
      </c>
      <c r="C36" s="108">
        <v>3166530</v>
      </c>
      <c r="D36" s="108">
        <v>3166812</v>
      </c>
    </row>
    <row r="37" spans="2:4" ht="18" customHeight="1" x14ac:dyDescent="0.2">
      <c r="B37" s="77" t="s">
        <v>35</v>
      </c>
      <c r="C37" s="78">
        <v>3279979</v>
      </c>
      <c r="D37" s="78">
        <v>3280270</v>
      </c>
    </row>
    <row r="38" spans="2:4" ht="15" customHeight="1" x14ac:dyDescent="0.2">
      <c r="B38" s="107" t="s">
        <v>36</v>
      </c>
      <c r="C38" s="108">
        <v>3471686</v>
      </c>
      <c r="D38" s="108">
        <v>3471994</v>
      </c>
    </row>
    <row r="39" spans="2:4" ht="18" customHeight="1" x14ac:dyDescent="0.2">
      <c r="B39" s="77" t="s">
        <v>37</v>
      </c>
      <c r="C39" s="78">
        <v>8187975</v>
      </c>
      <c r="D39" s="78">
        <v>8188703</v>
      </c>
    </row>
    <row r="40" spans="2:4" ht="15" customHeight="1" x14ac:dyDescent="0.2">
      <c r="B40" s="107" t="s">
        <v>38</v>
      </c>
      <c r="C40" s="108">
        <v>7861553</v>
      </c>
      <c r="D40" s="108">
        <v>7862252</v>
      </c>
    </row>
    <row r="41" spans="2:4" ht="18" customHeight="1" x14ac:dyDescent="0.2">
      <c r="B41" s="77" t="s">
        <v>39</v>
      </c>
      <c r="C41" s="78">
        <v>10689058</v>
      </c>
      <c r="D41" s="78">
        <v>10690008</v>
      </c>
    </row>
    <row r="42" spans="2:4" ht="15" customHeight="1" x14ac:dyDescent="0.2">
      <c r="B42" s="107" t="s">
        <v>40</v>
      </c>
      <c r="C42" s="108">
        <v>10425708</v>
      </c>
      <c r="D42" s="108">
        <v>10426635</v>
      </c>
    </row>
    <row r="43" spans="2:4" ht="18" customHeight="1" x14ac:dyDescent="0.2">
      <c r="B43" s="77" t="s">
        <v>41</v>
      </c>
      <c r="C43" s="78">
        <v>14241050</v>
      </c>
      <c r="D43" s="78">
        <v>14242316</v>
      </c>
    </row>
    <row r="44" spans="2:4" ht="15" customHeight="1" x14ac:dyDescent="0.2">
      <c r="B44" s="107" t="s">
        <v>42</v>
      </c>
      <c r="C44" s="108">
        <v>83400246</v>
      </c>
      <c r="D44" s="108">
        <v>83407659</v>
      </c>
    </row>
    <row r="45" spans="2:4" ht="18" customHeight="1" x14ac:dyDescent="0.2">
      <c r="B45" s="77" t="s">
        <v>43</v>
      </c>
      <c r="C45" s="78">
        <v>20318668</v>
      </c>
      <c r="D45" s="78">
        <v>20320474</v>
      </c>
    </row>
    <row r="46" spans="2:4" ht="15" customHeight="1" x14ac:dyDescent="0.2">
      <c r="B46" s="107" t="s">
        <v>44</v>
      </c>
      <c r="C46" s="108">
        <v>7724884</v>
      </c>
      <c r="D46" s="108">
        <v>7725571</v>
      </c>
    </row>
    <row r="47" spans="2:4" ht="18" customHeight="1" x14ac:dyDescent="0.2">
      <c r="B47" s="77" t="s">
        <v>45</v>
      </c>
      <c r="C47" s="78">
        <v>5270902</v>
      </c>
      <c r="D47" s="78">
        <v>5271370</v>
      </c>
    </row>
    <row r="48" spans="2:4" ht="15" customHeight="1" x14ac:dyDescent="0.2">
      <c r="B48" s="107" t="s">
        <v>46</v>
      </c>
      <c r="C48" s="108">
        <v>27845859</v>
      </c>
      <c r="D48" s="108">
        <v>27848333</v>
      </c>
    </row>
    <row r="49" spans="2:4" ht="5.45" customHeight="1" x14ac:dyDescent="0.2">
      <c r="B49" s="19"/>
      <c r="C49" s="20"/>
      <c r="D49" s="20"/>
    </row>
    <row r="53" spans="2:4" ht="15.75" x14ac:dyDescent="0.25">
      <c r="B53" s="190" t="s">
        <v>0</v>
      </c>
      <c r="C53" s="190"/>
      <c r="D53" s="190"/>
    </row>
    <row r="54" spans="2:4" s="43" customFormat="1" ht="16.149999999999999" customHeight="1" x14ac:dyDescent="0.2">
      <c r="B54" s="189" t="s">
        <v>127</v>
      </c>
      <c r="C54" s="189"/>
      <c r="D54" s="189"/>
    </row>
    <row r="55" spans="2:4" ht="15" customHeight="1" x14ac:dyDescent="0.2">
      <c r="B55" s="189" t="s">
        <v>128</v>
      </c>
      <c r="C55" s="189"/>
      <c r="D55" s="189"/>
    </row>
    <row r="56" spans="2:4" ht="15.6" customHeight="1" x14ac:dyDescent="0.2">
      <c r="B56" s="189" t="str">
        <f>+B5</f>
        <v>POR EL PERIODO DEL 1° DE ENERO AL 31 DE DICIEMBRE DEL AÑO 2021.</v>
      </c>
      <c r="C56" s="189"/>
      <c r="D56" s="189"/>
    </row>
    <row r="57" spans="2:4" ht="13.9" customHeight="1" x14ac:dyDescent="0.2">
      <c r="B57" s="191" t="s">
        <v>146</v>
      </c>
      <c r="C57" s="191"/>
      <c r="D57" s="191"/>
    </row>
    <row r="58" spans="2:4" ht="5.45" customHeight="1" x14ac:dyDescent="0.2">
      <c r="B58" s="6"/>
      <c r="C58" s="15"/>
    </row>
    <row r="59" spans="2:4" ht="16.5" customHeight="1" x14ac:dyDescent="0.2">
      <c r="B59" s="193" t="s">
        <v>124</v>
      </c>
      <c r="C59" s="193" t="s">
        <v>125</v>
      </c>
      <c r="D59" s="114" t="s">
        <v>125</v>
      </c>
    </row>
    <row r="60" spans="2:4" ht="15" customHeight="1" x14ac:dyDescent="0.2">
      <c r="B60" s="194"/>
      <c r="C60" s="194" t="s">
        <v>284</v>
      </c>
      <c r="D60" s="116" t="s">
        <v>126</v>
      </c>
    </row>
    <row r="61" spans="2:4" hidden="1" x14ac:dyDescent="0.2">
      <c r="B61" s="7"/>
      <c r="C61" s="5"/>
      <c r="D61" s="5"/>
    </row>
    <row r="62" spans="2:4" ht="18" customHeight="1" x14ac:dyDescent="0.2">
      <c r="B62" s="77" t="s">
        <v>47</v>
      </c>
      <c r="C62" s="78">
        <v>5980771</v>
      </c>
      <c r="D62" s="78">
        <v>5981303</v>
      </c>
    </row>
    <row r="63" spans="2:4" ht="15" customHeight="1" x14ac:dyDescent="0.2">
      <c r="B63" s="107" t="s">
        <v>48</v>
      </c>
      <c r="C63" s="108">
        <v>12197042</v>
      </c>
      <c r="D63" s="108">
        <v>12198127</v>
      </c>
    </row>
    <row r="64" spans="2:4" ht="18" customHeight="1" x14ac:dyDescent="0.2">
      <c r="B64" s="77" t="s">
        <v>49</v>
      </c>
      <c r="C64" s="78">
        <v>10643281</v>
      </c>
      <c r="D64" s="78">
        <v>10644227</v>
      </c>
    </row>
    <row r="65" spans="2:4" ht="15" customHeight="1" x14ac:dyDescent="0.2">
      <c r="B65" s="107" t="s">
        <v>50</v>
      </c>
      <c r="C65" s="108">
        <v>9488279</v>
      </c>
      <c r="D65" s="108">
        <v>9489122</v>
      </c>
    </row>
    <row r="66" spans="2:4" ht="18" customHeight="1" x14ac:dyDescent="0.2">
      <c r="B66" s="77" t="s">
        <v>51</v>
      </c>
      <c r="C66" s="78">
        <v>45630899</v>
      </c>
      <c r="D66" s="78">
        <v>45634956</v>
      </c>
    </row>
    <row r="67" spans="2:4" ht="15" customHeight="1" x14ac:dyDescent="0.2">
      <c r="B67" s="107" t="s">
        <v>52</v>
      </c>
      <c r="C67" s="108">
        <v>8588687</v>
      </c>
      <c r="D67" s="108">
        <v>8589450</v>
      </c>
    </row>
    <row r="68" spans="2:4" ht="18" customHeight="1" x14ac:dyDescent="0.2">
      <c r="B68" s="77" t="s">
        <v>53</v>
      </c>
      <c r="C68" s="78">
        <v>23988048</v>
      </c>
      <c r="D68" s="78">
        <v>23990180</v>
      </c>
    </row>
    <row r="69" spans="2:4" ht="15" customHeight="1" x14ac:dyDescent="0.2">
      <c r="B69" s="107" t="s">
        <v>55</v>
      </c>
      <c r="C69" s="108">
        <v>9908901</v>
      </c>
      <c r="D69" s="108">
        <v>9909782</v>
      </c>
    </row>
    <row r="70" spans="2:4" ht="18" customHeight="1" x14ac:dyDescent="0.2">
      <c r="B70" s="77" t="s">
        <v>56</v>
      </c>
      <c r="C70" s="78">
        <v>13158320</v>
      </c>
      <c r="D70" s="78">
        <v>13159490</v>
      </c>
    </row>
    <row r="71" spans="2:4" ht="15" customHeight="1" x14ac:dyDescent="0.2">
      <c r="B71" s="107" t="s">
        <v>57</v>
      </c>
      <c r="C71" s="108">
        <v>3811373</v>
      </c>
      <c r="D71" s="108">
        <v>3811712</v>
      </c>
    </row>
    <row r="72" spans="2:4" ht="18" customHeight="1" x14ac:dyDescent="0.2">
      <c r="B72" s="77" t="s">
        <v>58</v>
      </c>
      <c r="C72" s="78">
        <v>12662086</v>
      </c>
      <c r="D72" s="78">
        <v>12663212</v>
      </c>
    </row>
    <row r="73" spans="2:4" ht="15" customHeight="1" x14ac:dyDescent="0.2">
      <c r="B73" s="107" t="s">
        <v>59</v>
      </c>
      <c r="C73" s="108">
        <v>59250956</v>
      </c>
      <c r="D73" s="108">
        <v>59256222</v>
      </c>
    </row>
    <row r="74" spans="2:4" ht="18" customHeight="1" x14ac:dyDescent="0.2">
      <c r="B74" s="77" t="s">
        <v>60</v>
      </c>
      <c r="C74" s="78">
        <v>9276629</v>
      </c>
      <c r="D74" s="78">
        <v>9277453</v>
      </c>
    </row>
    <row r="75" spans="2:4" ht="15" customHeight="1" x14ac:dyDescent="0.2">
      <c r="B75" s="107" t="s">
        <v>61</v>
      </c>
      <c r="C75" s="108">
        <v>130032908</v>
      </c>
      <c r="D75" s="108">
        <v>130044467</v>
      </c>
    </row>
    <row r="76" spans="2:4" ht="18" customHeight="1" x14ac:dyDescent="0.2">
      <c r="B76" s="77" t="s">
        <v>62</v>
      </c>
      <c r="C76" s="78">
        <v>563281201</v>
      </c>
      <c r="D76" s="78">
        <v>563331271</v>
      </c>
    </row>
    <row r="77" spans="2:4" ht="15" customHeight="1" x14ac:dyDescent="0.2">
      <c r="B77" s="107" t="s">
        <v>63</v>
      </c>
      <c r="C77" s="108">
        <v>5296106</v>
      </c>
      <c r="D77" s="108">
        <v>5296577</v>
      </c>
    </row>
    <row r="78" spans="2:4" ht="18" customHeight="1" x14ac:dyDescent="0.2">
      <c r="B78" s="77" t="s">
        <v>64</v>
      </c>
      <c r="C78" s="78">
        <v>30339663</v>
      </c>
      <c r="D78" s="78">
        <v>30342360</v>
      </c>
    </row>
    <row r="79" spans="2:4" ht="15" customHeight="1" x14ac:dyDescent="0.2">
      <c r="B79" s="107" t="s">
        <v>65</v>
      </c>
      <c r="C79" s="108">
        <v>21626249</v>
      </c>
      <c r="D79" s="108">
        <v>21628171</v>
      </c>
    </row>
    <row r="80" spans="2:4" ht="18" customHeight="1" x14ac:dyDescent="0.2">
      <c r="B80" s="77" t="s">
        <v>66</v>
      </c>
      <c r="C80" s="78">
        <v>5437405</v>
      </c>
      <c r="D80" s="78">
        <v>5437889</v>
      </c>
    </row>
    <row r="81" spans="2:4" ht="15" customHeight="1" x14ac:dyDescent="0.2">
      <c r="B81" s="107" t="s">
        <v>67</v>
      </c>
      <c r="C81" s="108">
        <v>13919290</v>
      </c>
      <c r="D81" s="108">
        <v>13920527</v>
      </c>
    </row>
    <row r="82" spans="2:4" ht="18" customHeight="1" x14ac:dyDescent="0.2">
      <c r="B82" s="77" t="s">
        <v>68</v>
      </c>
      <c r="C82" s="78">
        <v>5988710</v>
      </c>
      <c r="D82" s="78">
        <v>5989243</v>
      </c>
    </row>
    <row r="83" spans="2:4" ht="15" customHeight="1" x14ac:dyDescent="0.2">
      <c r="B83" s="107" t="s">
        <v>69</v>
      </c>
      <c r="C83" s="108">
        <v>6260724</v>
      </c>
      <c r="D83" s="108">
        <v>6261281</v>
      </c>
    </row>
    <row r="84" spans="2:4" ht="18" customHeight="1" x14ac:dyDescent="0.2">
      <c r="B84" s="77" t="s">
        <v>70</v>
      </c>
      <c r="C84" s="78">
        <v>16435653</v>
      </c>
      <c r="D84" s="78">
        <v>16437114</v>
      </c>
    </row>
    <row r="85" spans="2:4" ht="15" customHeight="1" x14ac:dyDescent="0.2">
      <c r="B85" s="107" t="s">
        <v>71</v>
      </c>
      <c r="C85" s="108">
        <v>13950449</v>
      </c>
      <c r="D85" s="108">
        <v>13951689</v>
      </c>
    </row>
    <row r="86" spans="2:4" ht="18" customHeight="1" x14ac:dyDescent="0.2">
      <c r="B86" s="77" t="s">
        <v>72</v>
      </c>
      <c r="C86" s="78">
        <v>9877711</v>
      </c>
      <c r="D86" s="78">
        <v>9878589</v>
      </c>
    </row>
    <row r="87" spans="2:4" ht="15" customHeight="1" x14ac:dyDescent="0.2">
      <c r="B87" s="107" t="s">
        <v>73</v>
      </c>
      <c r="C87" s="108">
        <v>17800951</v>
      </c>
      <c r="D87" s="108">
        <v>17802533</v>
      </c>
    </row>
    <row r="88" spans="2:4" ht="18" customHeight="1" x14ac:dyDescent="0.2">
      <c r="B88" s="77" t="s">
        <v>74</v>
      </c>
      <c r="C88" s="78">
        <v>26309363</v>
      </c>
      <c r="D88" s="78">
        <v>26311701</v>
      </c>
    </row>
    <row r="89" spans="2:4" ht="15" customHeight="1" x14ac:dyDescent="0.2">
      <c r="B89" s="107" t="s">
        <v>75</v>
      </c>
      <c r="C89" s="108">
        <v>65268871</v>
      </c>
      <c r="D89" s="108">
        <v>65274673</v>
      </c>
    </row>
    <row r="90" spans="2:4" ht="18" customHeight="1" x14ac:dyDescent="0.2">
      <c r="B90" s="77" t="s">
        <v>76</v>
      </c>
      <c r="C90" s="78">
        <v>11026759</v>
      </c>
      <c r="D90" s="78">
        <v>11027738</v>
      </c>
    </row>
    <row r="91" spans="2:4" ht="15" customHeight="1" x14ac:dyDescent="0.2">
      <c r="B91" s="107" t="s">
        <v>77</v>
      </c>
      <c r="C91" s="108">
        <v>19497334</v>
      </c>
      <c r="D91" s="108">
        <v>19499066</v>
      </c>
    </row>
    <row r="92" spans="2:4" ht="18" customHeight="1" x14ac:dyDescent="0.2">
      <c r="B92" s="77" t="s">
        <v>78</v>
      </c>
      <c r="C92" s="78">
        <v>70647930</v>
      </c>
      <c r="D92" s="78">
        <v>70654211</v>
      </c>
    </row>
    <row r="93" spans="2:4" ht="15" customHeight="1" x14ac:dyDescent="0.2">
      <c r="B93" s="107" t="s">
        <v>79</v>
      </c>
      <c r="C93" s="108">
        <v>10285039</v>
      </c>
      <c r="D93" s="108">
        <v>10285953</v>
      </c>
    </row>
    <row r="94" spans="2:4" ht="18" customHeight="1" x14ac:dyDescent="0.2">
      <c r="B94" s="77" t="s">
        <v>80</v>
      </c>
      <c r="C94" s="78">
        <v>45948690</v>
      </c>
      <c r="D94" s="78">
        <v>45952774</v>
      </c>
    </row>
    <row r="95" spans="2:4" ht="15" customHeight="1" x14ac:dyDescent="0.2">
      <c r="B95" s="107" t="s">
        <v>81</v>
      </c>
      <c r="C95" s="108">
        <v>9262042</v>
      </c>
      <c r="D95" s="108">
        <v>9262865</v>
      </c>
    </row>
    <row r="96" spans="2:4" ht="18" customHeight="1" x14ac:dyDescent="0.2">
      <c r="B96" s="77" t="s">
        <v>82</v>
      </c>
      <c r="C96" s="78">
        <v>18029172</v>
      </c>
      <c r="D96" s="78">
        <v>18030774</v>
      </c>
    </row>
    <row r="97" spans="2:6" ht="15" customHeight="1" x14ac:dyDescent="0.2">
      <c r="B97" s="107" t="s">
        <v>83</v>
      </c>
      <c r="C97" s="108">
        <v>7001090</v>
      </c>
      <c r="D97" s="108">
        <v>7001712</v>
      </c>
    </row>
    <row r="98" spans="2:6" ht="18" customHeight="1" x14ac:dyDescent="0.2">
      <c r="B98" s="77" t="s">
        <v>84</v>
      </c>
      <c r="C98" s="78">
        <v>52367285</v>
      </c>
      <c r="D98" s="78">
        <v>52371940</v>
      </c>
    </row>
    <row r="99" spans="2:6" ht="15" customHeight="1" x14ac:dyDescent="0.2">
      <c r="B99" s="107" t="s">
        <v>85</v>
      </c>
      <c r="C99" s="108">
        <v>52063451</v>
      </c>
      <c r="D99" s="108">
        <v>52068079</v>
      </c>
    </row>
    <row r="100" spans="2:6" ht="8.4499999999999993" customHeight="1" x14ac:dyDescent="0.2">
      <c r="B100" s="19"/>
      <c r="C100" s="20"/>
      <c r="D100" s="20"/>
    </row>
    <row r="101" spans="2:6" ht="9.75" customHeight="1" x14ac:dyDescent="0.2"/>
    <row r="102" spans="2:6" ht="7.5" customHeight="1" x14ac:dyDescent="0.2"/>
    <row r="103" spans="2:6" ht="8.25" customHeight="1" x14ac:dyDescent="0.2"/>
    <row r="104" spans="2:6" ht="15.75" x14ac:dyDescent="0.25">
      <c r="B104" s="190" t="s">
        <v>0</v>
      </c>
      <c r="C104" s="190"/>
      <c r="D104" s="190"/>
    </row>
    <row r="105" spans="2:6" s="43" customFormat="1" ht="21" customHeight="1" x14ac:dyDescent="0.2">
      <c r="B105" s="189" t="s">
        <v>127</v>
      </c>
      <c r="C105" s="189"/>
      <c r="D105" s="189"/>
      <c r="F105" s="38"/>
    </row>
    <row r="106" spans="2:6" ht="12.75" customHeight="1" x14ac:dyDescent="0.2">
      <c r="B106" s="192" t="s">
        <v>128</v>
      </c>
      <c r="C106" s="192"/>
      <c r="D106" s="192"/>
    </row>
    <row r="107" spans="2:6" ht="15.6" customHeight="1" x14ac:dyDescent="0.2">
      <c r="B107" s="189" t="str">
        <f>+B5</f>
        <v>POR EL PERIODO DEL 1° DE ENERO AL 31 DE DICIEMBRE DEL AÑO 2021.</v>
      </c>
      <c r="C107" s="189"/>
      <c r="D107" s="189"/>
    </row>
    <row r="108" spans="2:6" ht="13.9" customHeight="1" x14ac:dyDescent="0.2">
      <c r="B108" s="191" t="s">
        <v>146</v>
      </c>
      <c r="C108" s="191"/>
      <c r="D108" s="191"/>
    </row>
    <row r="109" spans="2:6" ht="6" customHeight="1" x14ac:dyDescent="0.2">
      <c r="B109" s="6"/>
      <c r="C109" s="15"/>
    </row>
    <row r="110" spans="2:6" ht="16.5" customHeight="1" x14ac:dyDescent="0.2">
      <c r="B110" s="193" t="s">
        <v>124</v>
      </c>
      <c r="C110" s="114" t="s">
        <v>125</v>
      </c>
      <c r="D110" s="115" t="s">
        <v>125</v>
      </c>
    </row>
    <row r="111" spans="2:6" ht="15" customHeight="1" x14ac:dyDescent="0.2">
      <c r="B111" s="194"/>
      <c r="C111" s="116" t="s">
        <v>284</v>
      </c>
      <c r="D111" s="117" t="s">
        <v>126</v>
      </c>
    </row>
    <row r="112" spans="2:6" hidden="1" x14ac:dyDescent="0.2">
      <c r="B112" s="7"/>
      <c r="C112" s="5"/>
      <c r="D112" s="5"/>
    </row>
    <row r="113" spans="2:4" ht="18" customHeight="1" x14ac:dyDescent="0.2">
      <c r="B113" s="77" t="s">
        <v>86</v>
      </c>
      <c r="C113" s="78">
        <v>11727335</v>
      </c>
      <c r="D113" s="78">
        <v>11728377</v>
      </c>
    </row>
    <row r="114" spans="2:4" ht="15" customHeight="1" x14ac:dyDescent="0.2">
      <c r="B114" s="107" t="s">
        <v>87</v>
      </c>
      <c r="C114" s="108">
        <v>8499780</v>
      </c>
      <c r="D114" s="108">
        <v>8500536</v>
      </c>
    </row>
    <row r="115" spans="2:4" ht="18" customHeight="1" x14ac:dyDescent="0.2">
      <c r="B115" s="77" t="s">
        <v>88</v>
      </c>
      <c r="C115" s="78">
        <v>33102142</v>
      </c>
      <c r="D115" s="78">
        <v>33105085</v>
      </c>
    </row>
    <row r="116" spans="2:4" ht="15" customHeight="1" x14ac:dyDescent="0.2">
      <c r="B116" s="107" t="s">
        <v>89</v>
      </c>
      <c r="C116" s="108">
        <v>13157659</v>
      </c>
      <c r="D116" s="108">
        <v>13158829</v>
      </c>
    </row>
    <row r="117" spans="2:4" ht="18" customHeight="1" x14ac:dyDescent="0.2">
      <c r="B117" s="77" t="s">
        <v>90</v>
      </c>
      <c r="C117" s="78">
        <v>6021223</v>
      </c>
      <c r="D117" s="78">
        <v>6021759</v>
      </c>
    </row>
    <row r="118" spans="2:4" ht="15" customHeight="1" x14ac:dyDescent="0.2">
      <c r="B118" s="107" t="s">
        <v>91</v>
      </c>
      <c r="C118" s="108">
        <v>52768658</v>
      </c>
      <c r="D118" s="108">
        <v>52773349</v>
      </c>
    </row>
    <row r="119" spans="2:4" ht="18" customHeight="1" x14ac:dyDescent="0.2">
      <c r="B119" s="77" t="s">
        <v>92</v>
      </c>
      <c r="C119" s="78">
        <v>22193495</v>
      </c>
      <c r="D119" s="78">
        <v>22195468</v>
      </c>
    </row>
    <row r="120" spans="2:4" ht="15" customHeight="1" x14ac:dyDescent="0.2">
      <c r="B120" s="107" t="s">
        <v>93</v>
      </c>
      <c r="C120" s="108">
        <v>21041139</v>
      </c>
      <c r="D120" s="108">
        <v>21043010</v>
      </c>
    </row>
    <row r="121" spans="2:4" ht="18" customHeight="1" x14ac:dyDescent="0.2">
      <c r="B121" s="77" t="s">
        <v>94</v>
      </c>
      <c r="C121" s="78">
        <v>23389643</v>
      </c>
      <c r="D121" s="78">
        <v>23391723</v>
      </c>
    </row>
    <row r="122" spans="2:4" ht="15" customHeight="1" x14ac:dyDescent="0.2">
      <c r="B122" s="107" t="s">
        <v>95</v>
      </c>
      <c r="C122" s="108">
        <v>10305611</v>
      </c>
      <c r="D122" s="108">
        <v>10306527</v>
      </c>
    </row>
    <row r="123" spans="2:4" ht="18" customHeight="1" x14ac:dyDescent="0.2">
      <c r="B123" s="77" t="s">
        <v>96</v>
      </c>
      <c r="C123" s="78">
        <v>10342094</v>
      </c>
      <c r="D123" s="78">
        <v>10343014</v>
      </c>
    </row>
    <row r="124" spans="2:4" ht="15" customHeight="1" x14ac:dyDescent="0.2">
      <c r="B124" s="107" t="s">
        <v>97</v>
      </c>
      <c r="C124" s="108">
        <v>75970563</v>
      </c>
      <c r="D124" s="108">
        <v>75977316</v>
      </c>
    </row>
    <row r="125" spans="2:4" ht="18" customHeight="1" x14ac:dyDescent="0.2">
      <c r="B125" s="77" t="s">
        <v>98</v>
      </c>
      <c r="C125" s="78">
        <v>15971239</v>
      </c>
      <c r="D125" s="78">
        <v>15972659</v>
      </c>
    </row>
    <row r="126" spans="2:4" ht="15" customHeight="1" x14ac:dyDescent="0.2">
      <c r="B126" s="107" t="s">
        <v>99</v>
      </c>
      <c r="C126" s="108">
        <v>10830389</v>
      </c>
      <c r="D126" s="108">
        <v>10831352</v>
      </c>
    </row>
    <row r="127" spans="2:4" ht="18" customHeight="1" x14ac:dyDescent="0.2">
      <c r="B127" s="77" t="s">
        <v>100</v>
      </c>
      <c r="C127" s="78">
        <v>9907546</v>
      </c>
      <c r="D127" s="78">
        <v>9908427</v>
      </c>
    </row>
    <row r="128" spans="2:4" ht="15" customHeight="1" x14ac:dyDescent="0.2">
      <c r="B128" s="107" t="s">
        <v>101</v>
      </c>
      <c r="C128" s="108">
        <v>8515690</v>
      </c>
      <c r="D128" s="108">
        <v>8516447</v>
      </c>
    </row>
    <row r="129" spans="2:4" ht="18" customHeight="1" x14ac:dyDescent="0.2">
      <c r="B129" s="77" t="s">
        <v>102</v>
      </c>
      <c r="C129" s="78">
        <v>18944706</v>
      </c>
      <c r="D129" s="78">
        <v>18946389</v>
      </c>
    </row>
    <row r="130" spans="2:4" ht="15" customHeight="1" x14ac:dyDescent="0.2">
      <c r="B130" s="107" t="s">
        <v>103</v>
      </c>
      <c r="C130" s="108">
        <v>4259184</v>
      </c>
      <c r="D130" s="108">
        <v>4259562</v>
      </c>
    </row>
    <row r="131" spans="2:4" ht="18" customHeight="1" x14ac:dyDescent="0.2">
      <c r="B131" s="77" t="s">
        <v>104</v>
      </c>
      <c r="C131" s="78">
        <v>8176697</v>
      </c>
      <c r="D131" s="78">
        <v>8177423</v>
      </c>
    </row>
    <row r="132" spans="2:4" ht="15" customHeight="1" x14ac:dyDescent="0.2">
      <c r="B132" s="107" t="s">
        <v>105</v>
      </c>
      <c r="C132" s="108">
        <v>3961305</v>
      </c>
      <c r="D132" s="108">
        <v>3961658</v>
      </c>
    </row>
    <row r="133" spans="2:4" ht="18" customHeight="1" x14ac:dyDescent="0.2">
      <c r="B133" s="77" t="s">
        <v>106</v>
      </c>
      <c r="C133" s="78">
        <v>19276421</v>
      </c>
      <c r="D133" s="78">
        <v>19278134</v>
      </c>
    </row>
    <row r="134" spans="2:4" ht="15" customHeight="1" x14ac:dyDescent="0.2">
      <c r="B134" s="107" t="s">
        <v>107</v>
      </c>
      <c r="C134" s="108">
        <v>17087773</v>
      </c>
      <c r="D134" s="108">
        <v>17089292</v>
      </c>
    </row>
    <row r="135" spans="2:4" ht="18" customHeight="1" x14ac:dyDescent="0.2">
      <c r="B135" s="77" t="s">
        <v>108</v>
      </c>
      <c r="C135" s="78">
        <v>9506174</v>
      </c>
      <c r="D135" s="78">
        <v>9507019</v>
      </c>
    </row>
    <row r="136" spans="2:4" ht="15" customHeight="1" x14ac:dyDescent="0.2">
      <c r="B136" s="107" t="s">
        <v>109</v>
      </c>
      <c r="C136" s="108">
        <v>9892298</v>
      </c>
      <c r="D136" s="108">
        <v>9893177</v>
      </c>
    </row>
    <row r="137" spans="2:4" ht="18" customHeight="1" x14ac:dyDescent="0.2">
      <c r="B137" s="77" t="s">
        <v>110</v>
      </c>
      <c r="C137" s="78">
        <v>5874599</v>
      </c>
      <c r="D137" s="78">
        <v>5875122</v>
      </c>
    </row>
    <row r="138" spans="2:4" ht="15" customHeight="1" x14ac:dyDescent="0.2">
      <c r="B138" s="107" t="s">
        <v>111</v>
      </c>
      <c r="C138" s="108">
        <v>236700053</v>
      </c>
      <c r="D138" s="108">
        <v>236721093</v>
      </c>
    </row>
    <row r="139" spans="2:4" ht="18" customHeight="1" x14ac:dyDescent="0.2">
      <c r="B139" s="77" t="s">
        <v>112</v>
      </c>
      <c r="C139" s="78">
        <v>15569866</v>
      </c>
      <c r="D139" s="78">
        <v>15571250</v>
      </c>
    </row>
    <row r="140" spans="2:4" ht="15" customHeight="1" x14ac:dyDescent="0.2">
      <c r="B140" s="107" t="s">
        <v>113</v>
      </c>
      <c r="C140" s="108">
        <v>10524539</v>
      </c>
      <c r="D140" s="108">
        <v>10525474</v>
      </c>
    </row>
    <row r="141" spans="2:4" ht="18" customHeight="1" x14ac:dyDescent="0.2">
      <c r="B141" s="77" t="s">
        <v>114</v>
      </c>
      <c r="C141" s="78">
        <v>13919952</v>
      </c>
      <c r="D141" s="78">
        <v>13921189</v>
      </c>
    </row>
    <row r="142" spans="2:4" ht="15" customHeight="1" x14ac:dyDescent="0.2">
      <c r="B142" s="107" t="s">
        <v>115</v>
      </c>
      <c r="C142" s="108">
        <v>21430540</v>
      </c>
      <c r="D142" s="108">
        <v>21432445</v>
      </c>
    </row>
    <row r="143" spans="2:4" ht="18" customHeight="1" x14ac:dyDescent="0.2">
      <c r="B143" s="77" t="s">
        <v>116</v>
      </c>
      <c r="C143" s="78">
        <v>50970135</v>
      </c>
      <c r="D143" s="78">
        <v>50974665</v>
      </c>
    </row>
    <row r="144" spans="2:4" ht="15" customHeight="1" x14ac:dyDescent="0.2">
      <c r="B144" s="107" t="s">
        <v>117</v>
      </c>
      <c r="C144" s="108">
        <v>135908830</v>
      </c>
      <c r="D144" s="108">
        <v>135920910</v>
      </c>
    </row>
    <row r="145" spans="2:4" ht="18" customHeight="1" x14ac:dyDescent="0.2">
      <c r="B145" s="77" t="s">
        <v>118</v>
      </c>
      <c r="C145" s="78">
        <v>2144194</v>
      </c>
      <c r="D145" s="78">
        <v>2144385</v>
      </c>
    </row>
    <row r="146" spans="2:4" ht="15" customHeight="1" x14ac:dyDescent="0.2">
      <c r="B146" s="107" t="s">
        <v>119</v>
      </c>
      <c r="C146" s="108">
        <v>32511047</v>
      </c>
      <c r="D146" s="108">
        <v>32513937</v>
      </c>
    </row>
    <row r="147" spans="2:4" ht="18" customHeight="1" x14ac:dyDescent="0.2">
      <c r="B147" s="77" t="s">
        <v>120</v>
      </c>
      <c r="C147" s="78">
        <v>12208320</v>
      </c>
      <c r="D147" s="78">
        <v>12209405</v>
      </c>
    </row>
    <row r="148" spans="2:4" ht="15" customHeight="1" x14ac:dyDescent="0.2">
      <c r="B148" s="107" t="s">
        <v>121</v>
      </c>
      <c r="C148" s="108">
        <v>104194575</v>
      </c>
      <c r="D148" s="108">
        <v>104203837</v>
      </c>
    </row>
    <row r="149" spans="2:4" ht="18" customHeight="1" x14ac:dyDescent="0.2">
      <c r="B149" s="77" t="s">
        <v>54</v>
      </c>
      <c r="C149" s="78">
        <v>17390315</v>
      </c>
      <c r="D149" s="78">
        <v>17391862</v>
      </c>
    </row>
    <row r="150" spans="2:4" ht="6.6" customHeight="1" x14ac:dyDescent="0.2">
      <c r="B150" s="80"/>
      <c r="C150" s="81"/>
      <c r="D150" s="81"/>
    </row>
    <row r="151" spans="2:4" x14ac:dyDescent="0.2">
      <c r="B151" s="84" t="s">
        <v>122</v>
      </c>
      <c r="C151" s="85">
        <f>SUM(C10:C149)</f>
        <v>3150493647</v>
      </c>
      <c r="D151" s="85">
        <f>SUM(D10:D149)</f>
        <v>3150773693</v>
      </c>
    </row>
    <row r="152" spans="2:4" ht="5.45" customHeight="1" x14ac:dyDescent="0.2">
      <c r="B152" s="87"/>
      <c r="C152" s="97"/>
      <c r="D152" s="97"/>
    </row>
    <row r="153" spans="2:4" x14ac:dyDescent="0.2">
      <c r="B153" s="49" t="s">
        <v>286</v>
      </c>
    </row>
    <row r="155" spans="2:4" x14ac:dyDescent="0.2">
      <c r="B155" s="4" t="s">
        <v>321</v>
      </c>
    </row>
  </sheetData>
  <mergeCells count="19">
    <mergeCell ref="B110:B111"/>
    <mergeCell ref="B104:D104"/>
    <mergeCell ref="B108:D108"/>
    <mergeCell ref="B107:D107"/>
    <mergeCell ref="B56:D56"/>
    <mergeCell ref="B106:D106"/>
    <mergeCell ref="B105:D105"/>
    <mergeCell ref="B59:B60"/>
    <mergeCell ref="B57:D57"/>
    <mergeCell ref="C59:C60"/>
    <mergeCell ref="B55:D55"/>
    <mergeCell ref="B2:D2"/>
    <mergeCell ref="B3:D3"/>
    <mergeCell ref="B4:D4"/>
    <mergeCell ref="B5:D5"/>
    <mergeCell ref="B53:D53"/>
    <mergeCell ref="B6:D6"/>
    <mergeCell ref="B8:B9"/>
    <mergeCell ref="B54:D54"/>
  </mergeCells>
  <phoneticPr fontId="3" type="noConversion"/>
  <printOptions horizontalCentered="1" verticalCentered="1"/>
  <pageMargins left="0.62992125984251968" right="0.31496062992125984" top="0.78740157480314965" bottom="0.59055118110236227" header="0.15748031496062992" footer="0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4"/>
  <sheetViews>
    <sheetView showGridLines="0" topLeftCell="A137" workbookViewId="0">
      <selection activeCell="K158" sqref="K158"/>
    </sheetView>
  </sheetViews>
  <sheetFormatPr baseColWidth="10" defaultColWidth="8.42578125" defaultRowHeight="12.75" x14ac:dyDescent="0.2"/>
  <cols>
    <col min="1" max="1" width="2" customWidth="1"/>
    <col min="2" max="2" width="19.85546875" style="4" customWidth="1"/>
    <col min="3" max="7" width="12.140625" style="165" customWidth="1"/>
    <col min="8" max="8" width="13.28515625" style="165" customWidth="1"/>
    <col min="9" max="9" width="12.140625" style="165" customWidth="1"/>
    <col min="10" max="10" width="12.5703125" style="165" customWidth="1"/>
    <col min="11" max="11" width="12.85546875" style="165" customWidth="1"/>
    <col min="12" max="12" width="12.140625" style="165" customWidth="1"/>
    <col min="13" max="13" width="10.85546875" style="165" customWidth="1"/>
    <col min="14" max="17" width="12" style="179" customWidth="1"/>
    <col min="18" max="18" width="13.7109375" customWidth="1"/>
    <col min="19" max="19" width="1.140625" customWidth="1"/>
    <col min="20" max="20" width="11.140625" customWidth="1"/>
    <col min="21" max="21" width="23.42578125" customWidth="1"/>
  </cols>
  <sheetData>
    <row r="1" spans="2:36" ht="12" customHeight="1" x14ac:dyDescent="0.2">
      <c r="B1" s="11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2:36" ht="13.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2:36" s="37" customFormat="1" ht="16.5" customHeight="1" x14ac:dyDescent="0.2">
      <c r="B3" s="192" t="s">
        <v>130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2:36" ht="12.75" customHeight="1" x14ac:dyDescent="0.2">
      <c r="B4" s="192" t="s">
        <v>316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2:36" ht="10.5" customHeight="1" x14ac:dyDescent="0.2">
      <c r="B5" s="186" t="s">
        <v>5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2:36" ht="5.25" customHeight="1" x14ac:dyDescent="0.2">
      <c r="B6" s="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71"/>
    </row>
    <row r="7" spans="2:36" ht="12.75" customHeight="1" x14ac:dyDescent="0.2">
      <c r="B7" s="198" t="s">
        <v>171</v>
      </c>
      <c r="C7" s="158"/>
      <c r="D7" s="158" t="s">
        <v>142</v>
      </c>
      <c r="E7" s="158" t="s">
        <v>142</v>
      </c>
      <c r="F7" s="158" t="s">
        <v>149</v>
      </c>
      <c r="G7" s="158" t="s">
        <v>151</v>
      </c>
      <c r="H7" s="158" t="s">
        <v>310</v>
      </c>
      <c r="I7" s="158" t="s">
        <v>148</v>
      </c>
      <c r="J7" s="158" t="s">
        <v>149</v>
      </c>
      <c r="K7" s="158" t="s">
        <v>149</v>
      </c>
      <c r="L7" s="158" t="s">
        <v>152</v>
      </c>
      <c r="M7" s="158" t="s">
        <v>149</v>
      </c>
      <c r="N7" s="158" t="s">
        <v>149</v>
      </c>
      <c r="O7" s="158" t="s">
        <v>150</v>
      </c>
      <c r="P7" s="158"/>
      <c r="Q7" s="172" t="s">
        <v>293</v>
      </c>
      <c r="R7" s="195" t="s">
        <v>129</v>
      </c>
      <c r="T7" s="30"/>
      <c r="U7" s="30"/>
      <c r="V7" s="30"/>
      <c r="W7" s="30"/>
      <c r="X7" s="30"/>
      <c r="Y7" s="31"/>
      <c r="Z7" s="31"/>
      <c r="AA7" s="31"/>
      <c r="AB7" s="31"/>
      <c r="AC7" s="31"/>
      <c r="AD7" s="10"/>
      <c r="AE7" s="10"/>
      <c r="AF7" s="10"/>
      <c r="AG7" s="10"/>
      <c r="AH7" s="10"/>
      <c r="AI7" s="10"/>
      <c r="AJ7" s="10"/>
    </row>
    <row r="8" spans="2:36" ht="12.75" customHeight="1" x14ac:dyDescent="0.2">
      <c r="B8" s="199"/>
      <c r="C8" s="159" t="s">
        <v>142</v>
      </c>
      <c r="D8" s="159" t="s">
        <v>158</v>
      </c>
      <c r="E8" s="159" t="s">
        <v>153</v>
      </c>
      <c r="F8" s="159" t="s">
        <v>159</v>
      </c>
      <c r="G8" s="159" t="s">
        <v>154</v>
      </c>
      <c r="H8" s="159" t="s">
        <v>311</v>
      </c>
      <c r="I8" s="159" t="s">
        <v>154</v>
      </c>
      <c r="J8" s="159" t="s">
        <v>289</v>
      </c>
      <c r="K8" s="159" t="s">
        <v>289</v>
      </c>
      <c r="L8" s="159" t="s">
        <v>157</v>
      </c>
      <c r="M8" s="159" t="s">
        <v>153</v>
      </c>
      <c r="N8" s="159" t="s">
        <v>155</v>
      </c>
      <c r="O8" s="159" t="s">
        <v>156</v>
      </c>
      <c r="P8" s="159" t="s">
        <v>142</v>
      </c>
      <c r="Q8" s="173" t="s">
        <v>294</v>
      </c>
      <c r="R8" s="196"/>
      <c r="T8" s="30"/>
      <c r="U8" s="30"/>
      <c r="V8" s="30"/>
      <c r="W8" s="30"/>
      <c r="X8" s="30"/>
      <c r="Y8" s="31"/>
      <c r="Z8" s="31"/>
      <c r="AA8" s="31"/>
      <c r="AB8" s="31"/>
      <c r="AC8" s="31"/>
      <c r="AD8" s="10"/>
      <c r="AE8" s="10"/>
      <c r="AF8" s="10"/>
      <c r="AG8" s="10"/>
      <c r="AH8" s="10"/>
      <c r="AI8" s="10"/>
      <c r="AJ8" s="10"/>
    </row>
    <row r="9" spans="2:36" ht="12.75" customHeight="1" x14ac:dyDescent="0.2">
      <c r="B9" s="199"/>
      <c r="C9" s="159" t="s">
        <v>158</v>
      </c>
      <c r="D9" s="159" t="s">
        <v>287</v>
      </c>
      <c r="E9" s="159" t="s">
        <v>159</v>
      </c>
      <c r="F9" s="159" t="s">
        <v>288</v>
      </c>
      <c r="G9" s="159" t="s">
        <v>162</v>
      </c>
      <c r="H9" s="159" t="s">
        <v>312</v>
      </c>
      <c r="I9" s="159" t="s">
        <v>160</v>
      </c>
      <c r="J9" s="159" t="s">
        <v>290</v>
      </c>
      <c r="K9" s="159" t="s">
        <v>290</v>
      </c>
      <c r="L9" s="159" t="s">
        <v>164</v>
      </c>
      <c r="M9" s="159" t="s">
        <v>155</v>
      </c>
      <c r="N9" s="159" t="s">
        <v>161</v>
      </c>
      <c r="O9" s="159" t="s">
        <v>163</v>
      </c>
      <c r="P9" s="159" t="s">
        <v>285</v>
      </c>
      <c r="Q9" s="173" t="s">
        <v>295</v>
      </c>
      <c r="R9" s="196"/>
      <c r="T9" s="30"/>
      <c r="U9" s="30"/>
      <c r="V9" s="30"/>
      <c r="W9" s="30"/>
      <c r="X9" s="30"/>
      <c r="Y9" s="31"/>
      <c r="Z9" s="31"/>
      <c r="AA9" s="31"/>
      <c r="AB9" s="31"/>
      <c r="AC9" s="31"/>
      <c r="AD9" s="10"/>
      <c r="AE9" s="10"/>
      <c r="AF9" s="10"/>
      <c r="AG9" s="10"/>
      <c r="AH9" s="10"/>
      <c r="AI9" s="10"/>
      <c r="AJ9" s="10"/>
    </row>
    <row r="10" spans="2:36" ht="12.75" customHeight="1" x14ac:dyDescent="0.2">
      <c r="B10" s="200"/>
      <c r="C10" s="160"/>
      <c r="D10" s="160"/>
      <c r="E10" s="160" t="s">
        <v>165</v>
      </c>
      <c r="F10" s="160" t="s">
        <v>287</v>
      </c>
      <c r="G10" s="160" t="s">
        <v>168</v>
      </c>
      <c r="H10" s="160" t="s">
        <v>313</v>
      </c>
      <c r="I10" s="160" t="s">
        <v>166</v>
      </c>
      <c r="J10" s="160"/>
      <c r="K10" s="160" t="s">
        <v>287</v>
      </c>
      <c r="L10" s="160" t="s">
        <v>170</v>
      </c>
      <c r="M10" s="160"/>
      <c r="N10" s="160" t="s">
        <v>167</v>
      </c>
      <c r="O10" s="160" t="s">
        <v>169</v>
      </c>
      <c r="P10" s="160"/>
      <c r="Q10" s="174" t="s">
        <v>296</v>
      </c>
      <c r="R10" s="197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10"/>
      <c r="AE10" s="10"/>
      <c r="AF10" s="10"/>
      <c r="AG10" s="10"/>
      <c r="AH10" s="10"/>
      <c r="AI10" s="10"/>
      <c r="AJ10" s="10"/>
    </row>
    <row r="11" spans="2:36" s="10" customFormat="1" ht="12" hidden="1" customHeight="1" x14ac:dyDescent="0.2">
      <c r="B11" s="7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"/>
    </row>
    <row r="12" spans="2:36" ht="17.25" customHeight="1" x14ac:dyDescent="0.2">
      <c r="B12" s="77" t="s">
        <v>172</v>
      </c>
      <c r="C12" s="175">
        <v>15916020</v>
      </c>
      <c r="D12" s="175">
        <v>229314</v>
      </c>
      <c r="E12" s="175">
        <v>5093329</v>
      </c>
      <c r="F12" s="162">
        <v>44861</v>
      </c>
      <c r="G12" s="162">
        <v>194073</v>
      </c>
      <c r="H12" s="162">
        <v>9948</v>
      </c>
      <c r="I12" s="175">
        <v>446265</v>
      </c>
      <c r="J12" s="162">
        <v>717765</v>
      </c>
      <c r="K12" s="162">
        <v>21923</v>
      </c>
      <c r="L12" s="162">
        <v>577701</v>
      </c>
      <c r="M12" s="175">
        <v>236182</v>
      </c>
      <c r="N12" s="175">
        <v>56892</v>
      </c>
      <c r="O12" s="162">
        <v>19060</v>
      </c>
      <c r="P12" s="162">
        <v>1039691</v>
      </c>
      <c r="Q12" s="162">
        <v>67445</v>
      </c>
      <c r="R12" s="101">
        <f>SUM(C12:Q12)</f>
        <v>24670469</v>
      </c>
    </row>
    <row r="13" spans="2:36" ht="15" customHeight="1" x14ac:dyDescent="0.2">
      <c r="B13" s="107" t="s">
        <v>173</v>
      </c>
      <c r="C13" s="176">
        <v>34493167</v>
      </c>
      <c r="D13" s="176">
        <v>496332</v>
      </c>
      <c r="E13" s="176">
        <v>11038949</v>
      </c>
      <c r="F13" s="163">
        <v>97099</v>
      </c>
      <c r="G13" s="163">
        <v>420672</v>
      </c>
      <c r="H13" s="163">
        <v>21533</v>
      </c>
      <c r="I13" s="176">
        <v>967411</v>
      </c>
      <c r="J13" s="163">
        <v>1556606</v>
      </c>
      <c r="K13" s="163">
        <v>47452</v>
      </c>
      <c r="L13" s="163">
        <v>646469</v>
      </c>
      <c r="M13" s="177">
        <v>268753</v>
      </c>
      <c r="N13" s="176">
        <v>123313</v>
      </c>
      <c r="O13" s="163">
        <v>41256</v>
      </c>
      <c r="P13" s="163">
        <v>3227097</v>
      </c>
      <c r="Q13" s="163">
        <v>146245</v>
      </c>
      <c r="R13" s="101">
        <f t="shared" ref="R13:R49" si="0">SUM(C13:Q13)</f>
        <v>53592354</v>
      </c>
    </row>
    <row r="14" spans="2:36" ht="17.25" customHeight="1" x14ac:dyDescent="0.2">
      <c r="B14" s="77" t="s">
        <v>174</v>
      </c>
      <c r="C14" s="175">
        <v>25758316</v>
      </c>
      <c r="D14" s="175">
        <v>371997</v>
      </c>
      <c r="E14" s="175">
        <v>8242036</v>
      </c>
      <c r="F14" s="162">
        <v>72775</v>
      </c>
      <c r="G14" s="162">
        <v>313984</v>
      </c>
      <c r="H14" s="162">
        <v>16139</v>
      </c>
      <c r="I14" s="175">
        <v>721867</v>
      </c>
      <c r="J14" s="162">
        <v>1160168</v>
      </c>
      <c r="K14" s="162">
        <v>35566</v>
      </c>
      <c r="L14" s="162">
        <v>806110</v>
      </c>
      <c r="M14" s="175">
        <v>336253</v>
      </c>
      <c r="N14" s="175">
        <v>92047</v>
      </c>
      <c r="O14" s="162">
        <v>30920</v>
      </c>
      <c r="P14" s="162">
        <v>1845970</v>
      </c>
      <c r="Q14" s="162">
        <v>109045</v>
      </c>
      <c r="R14" s="101">
        <f t="shared" si="0"/>
        <v>39913193</v>
      </c>
    </row>
    <row r="15" spans="2:36" ht="15" customHeight="1" x14ac:dyDescent="0.2">
      <c r="B15" s="107" t="s">
        <v>175</v>
      </c>
      <c r="C15" s="176">
        <v>18009934</v>
      </c>
      <c r="D15" s="176">
        <v>259437</v>
      </c>
      <c r="E15" s="176">
        <v>5763461</v>
      </c>
      <c r="F15" s="163">
        <v>50754</v>
      </c>
      <c r="G15" s="163">
        <v>219614</v>
      </c>
      <c r="H15" s="163">
        <v>11255</v>
      </c>
      <c r="I15" s="176">
        <v>504994</v>
      </c>
      <c r="J15" s="163">
        <v>812278</v>
      </c>
      <c r="K15" s="163">
        <v>24804</v>
      </c>
      <c r="L15" s="163">
        <v>649797</v>
      </c>
      <c r="M15" s="177">
        <v>273013</v>
      </c>
      <c r="N15" s="176">
        <v>64381</v>
      </c>
      <c r="O15" s="163">
        <v>21565</v>
      </c>
      <c r="P15" s="163">
        <v>0</v>
      </c>
      <c r="Q15" s="163">
        <v>76325</v>
      </c>
      <c r="R15" s="101">
        <f t="shared" si="0"/>
        <v>26741612</v>
      </c>
    </row>
    <row r="16" spans="2:36" ht="17.25" customHeight="1" x14ac:dyDescent="0.2">
      <c r="B16" s="77" t="s">
        <v>176</v>
      </c>
      <c r="C16" s="175">
        <v>15935014</v>
      </c>
      <c r="D16" s="175">
        <v>229578</v>
      </c>
      <c r="E16" s="175">
        <v>5099417</v>
      </c>
      <c r="F16" s="162">
        <v>44913</v>
      </c>
      <c r="G16" s="162">
        <v>194307</v>
      </c>
      <c r="H16" s="162">
        <v>9960</v>
      </c>
      <c r="I16" s="175">
        <v>446802</v>
      </c>
      <c r="J16" s="162">
        <v>718650</v>
      </c>
      <c r="K16" s="162">
        <v>21949</v>
      </c>
      <c r="L16" s="162">
        <v>569802</v>
      </c>
      <c r="M16" s="175">
        <v>234561</v>
      </c>
      <c r="N16" s="175">
        <v>56955</v>
      </c>
      <c r="O16" s="162">
        <v>19084</v>
      </c>
      <c r="P16" s="162">
        <v>758614</v>
      </c>
      <c r="Q16" s="162">
        <v>67526</v>
      </c>
      <c r="R16" s="101">
        <f t="shared" si="0"/>
        <v>24407132</v>
      </c>
    </row>
    <row r="17" spans="2:18" ht="15" customHeight="1" x14ac:dyDescent="0.2">
      <c r="B17" s="107" t="s">
        <v>177</v>
      </c>
      <c r="C17" s="176">
        <v>105398745</v>
      </c>
      <c r="D17" s="176">
        <v>1517722</v>
      </c>
      <c r="E17" s="176">
        <v>33729860</v>
      </c>
      <c r="F17" s="163">
        <v>296914</v>
      </c>
      <c r="G17" s="163">
        <v>1285296</v>
      </c>
      <c r="H17" s="163">
        <v>65845</v>
      </c>
      <c r="I17" s="176">
        <v>2955597</v>
      </c>
      <c r="J17" s="163">
        <v>4754595</v>
      </c>
      <c r="K17" s="163">
        <v>145103</v>
      </c>
      <c r="L17" s="163">
        <v>2848642</v>
      </c>
      <c r="M17" s="177">
        <v>1146149</v>
      </c>
      <c r="N17" s="176">
        <v>376767</v>
      </c>
      <c r="O17" s="163">
        <v>126156</v>
      </c>
      <c r="P17" s="163">
        <v>3361710</v>
      </c>
      <c r="Q17" s="163">
        <v>446738</v>
      </c>
      <c r="R17" s="101">
        <f t="shared" si="0"/>
        <v>158455839</v>
      </c>
    </row>
    <row r="18" spans="2:18" ht="17.25" customHeight="1" x14ac:dyDescent="0.2">
      <c r="B18" s="77" t="s">
        <v>178</v>
      </c>
      <c r="C18" s="175">
        <v>11427346</v>
      </c>
      <c r="D18" s="175">
        <v>164430</v>
      </c>
      <c r="E18" s="175">
        <v>3657129</v>
      </c>
      <c r="F18" s="162">
        <v>32167</v>
      </c>
      <c r="G18" s="162">
        <v>139367</v>
      </c>
      <c r="H18" s="162">
        <v>7135</v>
      </c>
      <c r="I18" s="175">
        <v>320497</v>
      </c>
      <c r="J18" s="162">
        <v>515694</v>
      </c>
      <c r="K18" s="162">
        <v>15721</v>
      </c>
      <c r="L18" s="162">
        <v>423559</v>
      </c>
      <c r="M18" s="175">
        <v>167360</v>
      </c>
      <c r="N18" s="175">
        <v>40856</v>
      </c>
      <c r="O18" s="162">
        <v>13668</v>
      </c>
      <c r="P18" s="162">
        <v>365072</v>
      </c>
      <c r="Q18" s="162">
        <v>48450</v>
      </c>
      <c r="R18" s="101">
        <f t="shared" si="0"/>
        <v>17338451</v>
      </c>
    </row>
    <row r="19" spans="2:18" ht="15" customHeight="1" x14ac:dyDescent="0.2">
      <c r="B19" s="107" t="s">
        <v>179</v>
      </c>
      <c r="C19" s="176">
        <v>59489928</v>
      </c>
      <c r="D19" s="176">
        <v>857512</v>
      </c>
      <c r="E19" s="176">
        <v>19037108</v>
      </c>
      <c r="F19" s="163">
        <v>167756</v>
      </c>
      <c r="G19" s="163">
        <v>725353</v>
      </c>
      <c r="H19" s="163">
        <v>37204</v>
      </c>
      <c r="I19" s="176">
        <v>1667860</v>
      </c>
      <c r="J19" s="163">
        <v>2682172</v>
      </c>
      <c r="K19" s="163">
        <v>81983</v>
      </c>
      <c r="L19" s="163">
        <v>841798</v>
      </c>
      <c r="M19" s="177">
        <v>330170</v>
      </c>
      <c r="N19" s="176">
        <v>212632</v>
      </c>
      <c r="O19" s="163">
        <v>71276</v>
      </c>
      <c r="P19" s="163">
        <v>0</v>
      </c>
      <c r="Q19" s="163">
        <v>252043</v>
      </c>
      <c r="R19" s="101">
        <f t="shared" si="0"/>
        <v>86454795</v>
      </c>
    </row>
    <row r="20" spans="2:18" ht="17.25" customHeight="1" x14ac:dyDescent="0.2">
      <c r="B20" s="77" t="s">
        <v>180</v>
      </c>
      <c r="C20" s="175">
        <v>37375984</v>
      </c>
      <c r="D20" s="175">
        <v>538578</v>
      </c>
      <c r="E20" s="175">
        <v>11960711</v>
      </c>
      <c r="F20" s="162">
        <v>105363</v>
      </c>
      <c r="G20" s="162">
        <v>455741</v>
      </c>
      <c r="H20" s="162">
        <v>23364</v>
      </c>
      <c r="I20" s="175">
        <v>1047945</v>
      </c>
      <c r="J20" s="162">
        <v>1685432</v>
      </c>
      <c r="K20" s="162">
        <v>51492</v>
      </c>
      <c r="L20" s="162">
        <v>1070755</v>
      </c>
      <c r="M20" s="175">
        <v>423261</v>
      </c>
      <c r="N20" s="175">
        <v>133596</v>
      </c>
      <c r="O20" s="162">
        <v>44768</v>
      </c>
      <c r="P20" s="162">
        <v>5374788</v>
      </c>
      <c r="Q20" s="162">
        <v>158373</v>
      </c>
      <c r="R20" s="101">
        <f t="shared" si="0"/>
        <v>60450151</v>
      </c>
    </row>
    <row r="21" spans="2:18" ht="15" customHeight="1" x14ac:dyDescent="0.2">
      <c r="B21" s="107" t="s">
        <v>181</v>
      </c>
      <c r="C21" s="176">
        <v>60897196</v>
      </c>
      <c r="D21" s="176">
        <v>877313</v>
      </c>
      <c r="E21" s="176">
        <v>19487968</v>
      </c>
      <c r="F21" s="163">
        <v>171630</v>
      </c>
      <c r="G21" s="163">
        <v>742568</v>
      </c>
      <c r="H21" s="163">
        <v>38062</v>
      </c>
      <c r="I21" s="176">
        <v>1707517</v>
      </c>
      <c r="J21" s="163">
        <v>2746427</v>
      </c>
      <c r="K21" s="163">
        <v>83877</v>
      </c>
      <c r="L21" s="163">
        <v>758805</v>
      </c>
      <c r="M21" s="177">
        <v>296436</v>
      </c>
      <c r="N21" s="176">
        <v>217673</v>
      </c>
      <c r="O21" s="163">
        <v>72923</v>
      </c>
      <c r="P21" s="163">
        <v>5101881</v>
      </c>
      <c r="Q21" s="163">
        <v>258067</v>
      </c>
      <c r="R21" s="101">
        <f t="shared" si="0"/>
        <v>93458343</v>
      </c>
    </row>
    <row r="22" spans="2:18" ht="17.25" customHeight="1" x14ac:dyDescent="0.2">
      <c r="B22" s="77" t="s">
        <v>182</v>
      </c>
      <c r="C22" s="175">
        <v>17615278</v>
      </c>
      <c r="D22" s="175">
        <v>254083</v>
      </c>
      <c r="E22" s="175">
        <v>5636803</v>
      </c>
      <c r="F22" s="162">
        <v>49707</v>
      </c>
      <c r="G22" s="162">
        <v>214762</v>
      </c>
      <c r="H22" s="162">
        <v>11022</v>
      </c>
      <c r="I22" s="175">
        <v>493793</v>
      </c>
      <c r="J22" s="162">
        <v>793922</v>
      </c>
      <c r="K22" s="162">
        <v>24292</v>
      </c>
      <c r="L22" s="162">
        <v>584390</v>
      </c>
      <c r="M22" s="175">
        <v>233866</v>
      </c>
      <c r="N22" s="175">
        <v>62955</v>
      </c>
      <c r="O22" s="162">
        <v>21120</v>
      </c>
      <c r="P22" s="162">
        <v>0</v>
      </c>
      <c r="Q22" s="162">
        <v>74611</v>
      </c>
      <c r="R22" s="101">
        <f t="shared" si="0"/>
        <v>26070604</v>
      </c>
    </row>
    <row r="23" spans="2:18" ht="15" customHeight="1" x14ac:dyDescent="0.2">
      <c r="B23" s="107" t="s">
        <v>183</v>
      </c>
      <c r="C23" s="176">
        <v>43943829</v>
      </c>
      <c r="D23" s="176">
        <v>632330</v>
      </c>
      <c r="E23" s="176">
        <v>14063463</v>
      </c>
      <c r="F23" s="163">
        <v>123703</v>
      </c>
      <c r="G23" s="163">
        <v>535931</v>
      </c>
      <c r="H23" s="163">
        <v>27432</v>
      </c>
      <c r="I23" s="176">
        <v>1232463</v>
      </c>
      <c r="J23" s="163">
        <v>1983089</v>
      </c>
      <c r="K23" s="163">
        <v>60454</v>
      </c>
      <c r="L23" s="163">
        <v>1256574</v>
      </c>
      <c r="M23" s="177">
        <v>521600</v>
      </c>
      <c r="N23" s="176">
        <v>157099</v>
      </c>
      <c r="O23" s="163">
        <v>52559</v>
      </c>
      <c r="P23" s="163">
        <v>0</v>
      </c>
      <c r="Q23" s="163">
        <v>186314</v>
      </c>
      <c r="R23" s="101">
        <f t="shared" si="0"/>
        <v>64776840</v>
      </c>
    </row>
    <row r="24" spans="2:18" ht="17.25" customHeight="1" x14ac:dyDescent="0.2">
      <c r="B24" s="77" t="s">
        <v>184</v>
      </c>
      <c r="C24" s="175">
        <v>25066750</v>
      </c>
      <c r="D24" s="175">
        <v>361013</v>
      </c>
      <c r="E24" s="175">
        <v>8021836</v>
      </c>
      <c r="F24" s="162">
        <v>70625</v>
      </c>
      <c r="G24" s="162">
        <v>305672</v>
      </c>
      <c r="H24" s="162">
        <v>15664</v>
      </c>
      <c r="I24" s="175">
        <v>702900</v>
      </c>
      <c r="J24" s="162">
        <v>1130684</v>
      </c>
      <c r="K24" s="162">
        <v>34515</v>
      </c>
      <c r="L24" s="162">
        <v>536071</v>
      </c>
      <c r="M24" s="175">
        <v>236745</v>
      </c>
      <c r="N24" s="175">
        <v>89603</v>
      </c>
      <c r="O24" s="162">
        <v>30007</v>
      </c>
      <c r="P24" s="162">
        <v>0</v>
      </c>
      <c r="Q24" s="162">
        <v>106238</v>
      </c>
      <c r="R24" s="101">
        <f t="shared" si="0"/>
        <v>36708323</v>
      </c>
    </row>
    <row r="25" spans="2:18" ht="15" customHeight="1" x14ac:dyDescent="0.2">
      <c r="B25" s="107" t="s">
        <v>185</v>
      </c>
      <c r="C25" s="176">
        <v>21986282</v>
      </c>
      <c r="D25" s="176">
        <v>318570</v>
      </c>
      <c r="E25" s="176">
        <v>7033935</v>
      </c>
      <c r="F25" s="163">
        <v>62322</v>
      </c>
      <c r="G25" s="163">
        <v>267882</v>
      </c>
      <c r="H25" s="163">
        <v>13820</v>
      </c>
      <c r="I25" s="176">
        <v>615723</v>
      </c>
      <c r="J25" s="163">
        <v>988530</v>
      </c>
      <c r="K25" s="163">
        <v>30457</v>
      </c>
      <c r="L25" s="163">
        <v>685944</v>
      </c>
      <c r="M25" s="177">
        <v>277224</v>
      </c>
      <c r="N25" s="176">
        <v>78533</v>
      </c>
      <c r="O25" s="163">
        <v>26481</v>
      </c>
      <c r="P25" s="163">
        <v>553048</v>
      </c>
      <c r="Q25" s="163">
        <v>92946</v>
      </c>
      <c r="R25" s="101">
        <f t="shared" si="0"/>
        <v>33031697</v>
      </c>
    </row>
    <row r="26" spans="2:18" ht="17.25" customHeight="1" x14ac:dyDescent="0.2">
      <c r="B26" s="77" t="s">
        <v>186</v>
      </c>
      <c r="C26" s="175">
        <v>59090207</v>
      </c>
      <c r="D26" s="175">
        <v>852336</v>
      </c>
      <c r="E26" s="175">
        <v>18908556</v>
      </c>
      <c r="F26" s="162">
        <v>166744</v>
      </c>
      <c r="G26" s="162">
        <v>720410</v>
      </c>
      <c r="H26" s="162">
        <v>36978</v>
      </c>
      <c r="I26" s="175">
        <v>1656408</v>
      </c>
      <c r="J26" s="162">
        <v>2663180</v>
      </c>
      <c r="K26" s="162">
        <v>81488</v>
      </c>
      <c r="L26" s="162">
        <v>739926</v>
      </c>
      <c r="M26" s="175">
        <v>288740</v>
      </c>
      <c r="N26" s="175">
        <v>211187</v>
      </c>
      <c r="O26" s="162">
        <v>70847</v>
      </c>
      <c r="P26" s="162">
        <v>0</v>
      </c>
      <c r="Q26" s="162">
        <v>250280</v>
      </c>
      <c r="R26" s="101">
        <f t="shared" si="0"/>
        <v>85737287</v>
      </c>
    </row>
    <row r="27" spans="2:18" ht="15" customHeight="1" x14ac:dyDescent="0.2">
      <c r="B27" s="107" t="s">
        <v>187</v>
      </c>
      <c r="C27" s="176">
        <v>22959142</v>
      </c>
      <c r="D27" s="176">
        <v>331036</v>
      </c>
      <c r="E27" s="176">
        <v>7346951</v>
      </c>
      <c r="F27" s="163">
        <v>64762</v>
      </c>
      <c r="G27" s="163">
        <v>279927</v>
      </c>
      <c r="H27" s="163">
        <v>14362</v>
      </c>
      <c r="I27" s="176">
        <v>643645</v>
      </c>
      <c r="J27" s="163">
        <v>1034986</v>
      </c>
      <c r="K27" s="163">
        <v>31649</v>
      </c>
      <c r="L27" s="163">
        <v>767866</v>
      </c>
      <c r="M27" s="177">
        <v>300108</v>
      </c>
      <c r="N27" s="176">
        <v>82054</v>
      </c>
      <c r="O27" s="163">
        <v>27515</v>
      </c>
      <c r="P27" s="163">
        <v>2459009</v>
      </c>
      <c r="Q27" s="163">
        <v>97263</v>
      </c>
      <c r="R27" s="101">
        <f t="shared" si="0"/>
        <v>36440275</v>
      </c>
    </row>
    <row r="28" spans="2:18" ht="17.25" customHeight="1" x14ac:dyDescent="0.2">
      <c r="B28" s="77" t="s">
        <v>188</v>
      </c>
      <c r="C28" s="175">
        <v>31988342</v>
      </c>
      <c r="D28" s="175">
        <v>461622</v>
      </c>
      <c r="E28" s="175">
        <v>10235869</v>
      </c>
      <c r="F28" s="162">
        <v>90309</v>
      </c>
      <c r="G28" s="162">
        <v>389969</v>
      </c>
      <c r="H28" s="162">
        <v>20027</v>
      </c>
      <c r="I28" s="175">
        <v>896605</v>
      </c>
      <c r="J28" s="162">
        <v>1441350</v>
      </c>
      <c r="K28" s="162">
        <v>44133</v>
      </c>
      <c r="L28" s="162">
        <v>1045147</v>
      </c>
      <c r="M28" s="175">
        <v>412843</v>
      </c>
      <c r="N28" s="175">
        <v>114322</v>
      </c>
      <c r="O28" s="162">
        <v>38371</v>
      </c>
      <c r="P28" s="162">
        <v>115782</v>
      </c>
      <c r="Q28" s="162">
        <v>135459</v>
      </c>
      <c r="R28" s="101">
        <f t="shared" si="0"/>
        <v>47430150</v>
      </c>
    </row>
    <row r="29" spans="2:18" ht="15" customHeight="1" x14ac:dyDescent="0.2">
      <c r="B29" s="107" t="s">
        <v>189</v>
      </c>
      <c r="C29" s="176">
        <v>13340779</v>
      </c>
      <c r="D29" s="176">
        <v>192503</v>
      </c>
      <c r="E29" s="176">
        <v>4268903</v>
      </c>
      <c r="F29" s="163">
        <v>37660</v>
      </c>
      <c r="G29" s="163">
        <v>162639</v>
      </c>
      <c r="H29" s="163">
        <v>8353</v>
      </c>
      <c r="I29" s="176">
        <v>373936</v>
      </c>
      <c r="J29" s="163">
        <v>601150</v>
      </c>
      <c r="K29" s="163">
        <v>18404</v>
      </c>
      <c r="L29" s="163">
        <v>541059</v>
      </c>
      <c r="M29" s="177">
        <v>220765</v>
      </c>
      <c r="N29" s="176">
        <v>47675</v>
      </c>
      <c r="O29" s="163">
        <v>16001</v>
      </c>
      <c r="P29" s="163">
        <v>1468875</v>
      </c>
      <c r="Q29" s="163">
        <v>56498</v>
      </c>
      <c r="R29" s="101">
        <f t="shared" si="0"/>
        <v>21355200</v>
      </c>
    </row>
    <row r="30" spans="2:18" ht="17.25" customHeight="1" x14ac:dyDescent="0.2">
      <c r="B30" s="77" t="s">
        <v>190</v>
      </c>
      <c r="C30" s="175">
        <v>24480576</v>
      </c>
      <c r="D30" s="175">
        <v>353554</v>
      </c>
      <c r="E30" s="175">
        <v>7833176</v>
      </c>
      <c r="F30" s="162">
        <v>69166</v>
      </c>
      <c r="G30" s="162">
        <v>298409</v>
      </c>
      <c r="H30" s="162">
        <v>15339</v>
      </c>
      <c r="I30" s="175">
        <v>686053</v>
      </c>
      <c r="J30" s="162">
        <v>1102601</v>
      </c>
      <c r="K30" s="162">
        <v>33802</v>
      </c>
      <c r="L30" s="162">
        <v>751092</v>
      </c>
      <c r="M30" s="175">
        <v>311724</v>
      </c>
      <c r="N30" s="175">
        <v>87477</v>
      </c>
      <c r="O30" s="162">
        <v>29388</v>
      </c>
      <c r="P30" s="162">
        <v>2133914</v>
      </c>
      <c r="Q30" s="162">
        <v>103636</v>
      </c>
      <c r="R30" s="101">
        <f t="shared" si="0"/>
        <v>38289907</v>
      </c>
    </row>
    <row r="31" spans="2:18" ht="15" customHeight="1" x14ac:dyDescent="0.2">
      <c r="B31" s="107" t="s">
        <v>191</v>
      </c>
      <c r="C31" s="176">
        <v>28086474</v>
      </c>
      <c r="D31" s="176">
        <v>404877</v>
      </c>
      <c r="E31" s="176">
        <v>8987799</v>
      </c>
      <c r="F31" s="163">
        <v>79207</v>
      </c>
      <c r="G31" s="163">
        <v>342451</v>
      </c>
      <c r="H31" s="163">
        <v>17565</v>
      </c>
      <c r="I31" s="176">
        <v>787424</v>
      </c>
      <c r="J31" s="163">
        <v>1266263</v>
      </c>
      <c r="K31" s="163">
        <v>38709</v>
      </c>
      <c r="L31" s="163">
        <v>944398</v>
      </c>
      <c r="M31" s="177">
        <v>399779</v>
      </c>
      <c r="N31" s="176">
        <v>100382</v>
      </c>
      <c r="O31" s="163">
        <v>33653</v>
      </c>
      <c r="P31" s="163">
        <v>1413595</v>
      </c>
      <c r="Q31" s="163">
        <v>118990</v>
      </c>
      <c r="R31" s="101">
        <f t="shared" si="0"/>
        <v>43021566</v>
      </c>
    </row>
    <row r="32" spans="2:18" ht="17.25" customHeight="1" x14ac:dyDescent="0.2">
      <c r="B32" s="77" t="s">
        <v>192</v>
      </c>
      <c r="C32" s="175">
        <v>15938412</v>
      </c>
      <c r="D32" s="175">
        <v>230470</v>
      </c>
      <c r="E32" s="175">
        <v>6036057</v>
      </c>
      <c r="F32" s="162">
        <v>45087</v>
      </c>
      <c r="G32" s="162">
        <v>194250</v>
      </c>
      <c r="H32" s="162">
        <v>9998</v>
      </c>
      <c r="I32" s="175">
        <v>446549</v>
      </c>
      <c r="J32" s="162">
        <v>717391</v>
      </c>
      <c r="K32" s="162">
        <v>22034</v>
      </c>
      <c r="L32" s="162">
        <v>619684</v>
      </c>
      <c r="M32" s="175">
        <v>263119</v>
      </c>
      <c r="N32" s="175">
        <v>56948</v>
      </c>
      <c r="O32" s="162">
        <v>19155</v>
      </c>
      <c r="P32" s="162">
        <v>0</v>
      </c>
      <c r="Q32" s="162">
        <v>67438</v>
      </c>
      <c r="R32" s="101">
        <f t="shared" si="0"/>
        <v>24666592</v>
      </c>
    </row>
    <row r="33" spans="2:18" ht="15" customHeight="1" x14ac:dyDescent="0.2">
      <c r="B33" s="107" t="s">
        <v>193</v>
      </c>
      <c r="C33" s="176">
        <v>26186460</v>
      </c>
      <c r="D33" s="176">
        <v>379422</v>
      </c>
      <c r="E33" s="176">
        <v>8377675</v>
      </c>
      <c r="F33" s="163">
        <v>74227</v>
      </c>
      <c r="G33" s="163">
        <v>319058</v>
      </c>
      <c r="H33" s="163">
        <v>16462</v>
      </c>
      <c r="I33" s="176">
        <v>733351</v>
      </c>
      <c r="J33" s="163">
        <v>1177384</v>
      </c>
      <c r="K33" s="163">
        <v>36275</v>
      </c>
      <c r="L33" s="163">
        <v>844907</v>
      </c>
      <c r="M33" s="177">
        <v>346109</v>
      </c>
      <c r="N33" s="176">
        <v>93536</v>
      </c>
      <c r="O33" s="163">
        <v>31537</v>
      </c>
      <c r="P33" s="163">
        <v>2268408</v>
      </c>
      <c r="Q33" s="163">
        <v>110705</v>
      </c>
      <c r="R33" s="101">
        <f t="shared" si="0"/>
        <v>40995516</v>
      </c>
    </row>
    <row r="34" spans="2:18" ht="17.25" customHeight="1" x14ac:dyDescent="0.2">
      <c r="B34" s="77" t="s">
        <v>194</v>
      </c>
      <c r="C34" s="175">
        <v>14661009</v>
      </c>
      <c r="D34" s="175">
        <v>211334</v>
      </c>
      <c r="E34" s="175">
        <v>4691598</v>
      </c>
      <c r="F34" s="162">
        <v>41344</v>
      </c>
      <c r="G34" s="162">
        <v>178759</v>
      </c>
      <c r="H34" s="162">
        <v>9168</v>
      </c>
      <c r="I34" s="175">
        <v>411035</v>
      </c>
      <c r="J34" s="162">
        <v>661004</v>
      </c>
      <c r="K34" s="162">
        <v>20205</v>
      </c>
      <c r="L34" s="162">
        <v>559771</v>
      </c>
      <c r="M34" s="175">
        <v>225552</v>
      </c>
      <c r="N34" s="175">
        <v>52404</v>
      </c>
      <c r="O34" s="162">
        <v>17566</v>
      </c>
      <c r="P34" s="162">
        <v>2303975</v>
      </c>
      <c r="Q34" s="162">
        <v>62114</v>
      </c>
      <c r="R34" s="101">
        <f t="shared" si="0"/>
        <v>24106838</v>
      </c>
    </row>
    <row r="35" spans="2:18" ht="15" customHeight="1" x14ac:dyDescent="0.2">
      <c r="B35" s="107" t="s">
        <v>195</v>
      </c>
      <c r="C35" s="176">
        <v>20823102</v>
      </c>
      <c r="D35" s="176">
        <v>300979</v>
      </c>
      <c r="E35" s="176">
        <v>6662606</v>
      </c>
      <c r="F35" s="163">
        <v>58882</v>
      </c>
      <c r="G35" s="163">
        <v>253796</v>
      </c>
      <c r="H35" s="163">
        <v>13058</v>
      </c>
      <c r="I35" s="176">
        <v>583452</v>
      </c>
      <c r="J35" s="163">
        <v>937457</v>
      </c>
      <c r="K35" s="163">
        <v>28775</v>
      </c>
      <c r="L35" s="163">
        <v>758198</v>
      </c>
      <c r="M35" s="177">
        <v>327227</v>
      </c>
      <c r="N35" s="176">
        <v>74401</v>
      </c>
      <c r="O35" s="163">
        <v>25018</v>
      </c>
      <c r="P35" s="163">
        <v>0</v>
      </c>
      <c r="Q35" s="163">
        <v>88120</v>
      </c>
      <c r="R35" s="101">
        <f t="shared" si="0"/>
        <v>30935071</v>
      </c>
    </row>
    <row r="36" spans="2:18" ht="17.25" customHeight="1" x14ac:dyDescent="0.2">
      <c r="B36" s="77" t="s">
        <v>196</v>
      </c>
      <c r="C36" s="175">
        <v>33588337</v>
      </c>
      <c r="D36" s="175">
        <v>484818</v>
      </c>
      <c r="E36" s="175">
        <v>10747731</v>
      </c>
      <c r="F36" s="162">
        <v>94845</v>
      </c>
      <c r="G36" s="162">
        <v>409460</v>
      </c>
      <c r="H36" s="162">
        <v>21034</v>
      </c>
      <c r="I36" s="175">
        <v>941408</v>
      </c>
      <c r="J36" s="162">
        <v>1513263</v>
      </c>
      <c r="K36" s="162">
        <v>46351</v>
      </c>
      <c r="L36" s="162">
        <v>1152403</v>
      </c>
      <c r="M36" s="175">
        <v>456449</v>
      </c>
      <c r="N36" s="175">
        <v>120028</v>
      </c>
      <c r="O36" s="162">
        <v>40297</v>
      </c>
      <c r="P36" s="162">
        <v>3559708</v>
      </c>
      <c r="Q36" s="162">
        <v>142225</v>
      </c>
      <c r="R36" s="101">
        <f t="shared" si="0"/>
        <v>53318357</v>
      </c>
    </row>
    <row r="37" spans="2:18" ht="15" customHeight="1" x14ac:dyDescent="0.2">
      <c r="B37" s="107" t="s">
        <v>197</v>
      </c>
      <c r="C37" s="176">
        <v>22098855</v>
      </c>
      <c r="D37" s="176">
        <v>318331</v>
      </c>
      <c r="E37" s="176">
        <v>7071985</v>
      </c>
      <c r="F37" s="163">
        <v>62275</v>
      </c>
      <c r="G37" s="163">
        <v>269474</v>
      </c>
      <c r="H37" s="163">
        <v>13811</v>
      </c>
      <c r="I37" s="176">
        <v>619652</v>
      </c>
      <c r="J37" s="163">
        <v>996709</v>
      </c>
      <c r="K37" s="163">
        <v>30434</v>
      </c>
      <c r="L37" s="163">
        <v>449081</v>
      </c>
      <c r="M37" s="177">
        <v>195443</v>
      </c>
      <c r="N37" s="176">
        <v>78991</v>
      </c>
      <c r="O37" s="163">
        <v>26460</v>
      </c>
      <c r="P37" s="163">
        <v>0</v>
      </c>
      <c r="Q37" s="163">
        <v>93653</v>
      </c>
      <c r="R37" s="101">
        <f t="shared" si="0"/>
        <v>32325154</v>
      </c>
    </row>
    <row r="38" spans="2:18" ht="17.25" customHeight="1" x14ac:dyDescent="0.2">
      <c r="B38" s="77" t="s">
        <v>198</v>
      </c>
      <c r="C38" s="175">
        <v>9533656</v>
      </c>
      <c r="D38" s="175">
        <v>137755</v>
      </c>
      <c r="E38" s="175">
        <v>3050461</v>
      </c>
      <c r="F38" s="162">
        <v>26949</v>
      </c>
      <c r="G38" s="162">
        <v>116204</v>
      </c>
      <c r="H38" s="162">
        <v>5976</v>
      </c>
      <c r="I38" s="175">
        <v>267148</v>
      </c>
      <c r="J38" s="162">
        <v>429285</v>
      </c>
      <c r="K38" s="162">
        <v>13171</v>
      </c>
      <c r="L38" s="162">
        <v>451364</v>
      </c>
      <c r="M38" s="175">
        <v>179020</v>
      </c>
      <c r="N38" s="175">
        <v>34063</v>
      </c>
      <c r="O38" s="162">
        <v>11448</v>
      </c>
      <c r="P38" s="162">
        <v>659273</v>
      </c>
      <c r="Q38" s="162">
        <v>40351</v>
      </c>
      <c r="R38" s="101">
        <f t="shared" si="0"/>
        <v>14956124</v>
      </c>
    </row>
    <row r="39" spans="2:18" ht="15" customHeight="1" x14ac:dyDescent="0.2">
      <c r="B39" s="107" t="s">
        <v>199</v>
      </c>
      <c r="C39" s="176">
        <v>10021181</v>
      </c>
      <c r="D39" s="176">
        <v>144627</v>
      </c>
      <c r="E39" s="176">
        <v>3206637</v>
      </c>
      <c r="F39" s="163">
        <v>28293</v>
      </c>
      <c r="G39" s="163">
        <v>122165</v>
      </c>
      <c r="H39" s="163">
        <v>6275</v>
      </c>
      <c r="I39" s="176">
        <v>280880</v>
      </c>
      <c r="J39" s="163">
        <v>451522</v>
      </c>
      <c r="K39" s="163">
        <v>13827</v>
      </c>
      <c r="L39" s="163">
        <v>457352</v>
      </c>
      <c r="M39" s="177">
        <v>179469</v>
      </c>
      <c r="N39" s="176">
        <v>35812</v>
      </c>
      <c r="O39" s="163">
        <v>12022</v>
      </c>
      <c r="P39" s="163">
        <v>115837</v>
      </c>
      <c r="Q39" s="163">
        <v>42437</v>
      </c>
      <c r="R39" s="101">
        <f t="shared" si="0"/>
        <v>15118336</v>
      </c>
    </row>
    <row r="40" spans="2:18" ht="17.25" customHeight="1" x14ac:dyDescent="0.2">
      <c r="B40" s="77" t="s">
        <v>200</v>
      </c>
      <c r="C40" s="175">
        <v>23681130</v>
      </c>
      <c r="D40" s="175">
        <v>339470</v>
      </c>
      <c r="E40" s="175">
        <v>8292350</v>
      </c>
      <c r="F40" s="162">
        <v>66411</v>
      </c>
      <c r="G40" s="162">
        <v>288960</v>
      </c>
      <c r="H40" s="162">
        <v>14729</v>
      </c>
      <c r="I40" s="175">
        <v>664706</v>
      </c>
      <c r="J40" s="162">
        <v>1070825</v>
      </c>
      <c r="K40" s="162">
        <v>32456</v>
      </c>
      <c r="L40" s="162">
        <v>603317</v>
      </c>
      <c r="M40" s="175">
        <v>261382</v>
      </c>
      <c r="N40" s="175">
        <v>84694</v>
      </c>
      <c r="O40" s="162">
        <v>28216</v>
      </c>
      <c r="P40" s="162">
        <v>0</v>
      </c>
      <c r="Q40" s="162">
        <v>100564</v>
      </c>
      <c r="R40" s="101">
        <f t="shared" si="0"/>
        <v>35529210</v>
      </c>
    </row>
    <row r="41" spans="2:18" ht="15" customHeight="1" x14ac:dyDescent="0.2">
      <c r="B41" s="107" t="s">
        <v>201</v>
      </c>
      <c r="C41" s="176">
        <v>16033979</v>
      </c>
      <c r="D41" s="176">
        <v>230444</v>
      </c>
      <c r="E41" s="176">
        <v>5131699</v>
      </c>
      <c r="F41" s="163">
        <v>45081</v>
      </c>
      <c r="G41" s="163">
        <v>195580</v>
      </c>
      <c r="H41" s="163">
        <v>9997</v>
      </c>
      <c r="I41" s="176">
        <v>449808</v>
      </c>
      <c r="J41" s="163">
        <v>724041</v>
      </c>
      <c r="K41" s="163">
        <v>22032</v>
      </c>
      <c r="L41" s="163">
        <v>589916</v>
      </c>
      <c r="M41" s="177">
        <v>242538</v>
      </c>
      <c r="N41" s="176">
        <v>57327</v>
      </c>
      <c r="O41" s="163">
        <v>19153</v>
      </c>
      <c r="P41" s="163">
        <v>269653</v>
      </c>
      <c r="Q41" s="163">
        <v>68017</v>
      </c>
      <c r="R41" s="101">
        <f t="shared" si="0"/>
        <v>24089265</v>
      </c>
    </row>
    <row r="42" spans="2:18" ht="17.25" customHeight="1" x14ac:dyDescent="0.2">
      <c r="B42" s="77" t="s">
        <v>202</v>
      </c>
      <c r="C42" s="175">
        <v>21158228</v>
      </c>
      <c r="D42" s="175">
        <v>304636</v>
      </c>
      <c r="E42" s="175">
        <v>6771127</v>
      </c>
      <c r="F42" s="162">
        <v>59597</v>
      </c>
      <c r="G42" s="162">
        <v>258021</v>
      </c>
      <c r="H42" s="162">
        <v>13216</v>
      </c>
      <c r="I42" s="175">
        <v>593337</v>
      </c>
      <c r="J42" s="162">
        <v>954519</v>
      </c>
      <c r="K42" s="162">
        <v>29126</v>
      </c>
      <c r="L42" s="162">
        <v>673311</v>
      </c>
      <c r="M42" s="175">
        <v>261667</v>
      </c>
      <c r="N42" s="175">
        <v>75629</v>
      </c>
      <c r="O42" s="162">
        <v>25322</v>
      </c>
      <c r="P42" s="162">
        <v>847292</v>
      </c>
      <c r="Q42" s="162">
        <v>89684</v>
      </c>
      <c r="R42" s="101">
        <f t="shared" si="0"/>
        <v>32114712</v>
      </c>
    </row>
    <row r="43" spans="2:18" ht="15" customHeight="1" x14ac:dyDescent="0.2">
      <c r="B43" s="107" t="s">
        <v>203</v>
      </c>
      <c r="C43" s="176">
        <v>17876797</v>
      </c>
      <c r="D43" s="176">
        <v>257940</v>
      </c>
      <c r="E43" s="176">
        <v>5720393</v>
      </c>
      <c r="F43" s="163">
        <v>50462</v>
      </c>
      <c r="G43" s="163">
        <v>217938</v>
      </c>
      <c r="H43" s="163">
        <v>11191</v>
      </c>
      <c r="I43" s="176">
        <v>501088</v>
      </c>
      <c r="J43" s="163">
        <v>805566</v>
      </c>
      <c r="K43" s="163">
        <v>24661</v>
      </c>
      <c r="L43" s="163">
        <v>663891</v>
      </c>
      <c r="M43" s="177">
        <v>278608</v>
      </c>
      <c r="N43" s="176">
        <v>63891</v>
      </c>
      <c r="O43" s="163">
        <v>21441</v>
      </c>
      <c r="P43" s="163">
        <v>0</v>
      </c>
      <c r="Q43" s="163">
        <v>75708</v>
      </c>
      <c r="R43" s="101">
        <f t="shared" si="0"/>
        <v>26569575</v>
      </c>
    </row>
    <row r="44" spans="2:18" ht="17.25" customHeight="1" x14ac:dyDescent="0.2">
      <c r="B44" s="77" t="s">
        <v>204</v>
      </c>
      <c r="C44" s="175">
        <v>23220939</v>
      </c>
      <c r="D44" s="175">
        <v>333961</v>
      </c>
      <c r="E44" s="175">
        <v>7431649</v>
      </c>
      <c r="F44" s="162">
        <v>65333</v>
      </c>
      <c r="G44" s="162">
        <v>283219</v>
      </c>
      <c r="H44" s="162">
        <v>14489</v>
      </c>
      <c r="I44" s="175">
        <v>651337</v>
      </c>
      <c r="J44" s="162">
        <v>1048201</v>
      </c>
      <c r="K44" s="162">
        <v>31929</v>
      </c>
      <c r="L44" s="162">
        <v>780228</v>
      </c>
      <c r="M44" s="175">
        <v>322007</v>
      </c>
      <c r="N44" s="175">
        <v>83022</v>
      </c>
      <c r="O44" s="162">
        <v>27758</v>
      </c>
      <c r="P44" s="162">
        <v>0</v>
      </c>
      <c r="Q44" s="162">
        <v>98475</v>
      </c>
      <c r="R44" s="101">
        <f t="shared" si="0"/>
        <v>34392547</v>
      </c>
    </row>
    <row r="45" spans="2:18" ht="15" customHeight="1" x14ac:dyDescent="0.2">
      <c r="B45" s="107" t="s">
        <v>205</v>
      </c>
      <c r="C45" s="176">
        <v>96371307</v>
      </c>
      <c r="D45" s="176">
        <v>1390065</v>
      </c>
      <c r="E45" s="176">
        <v>30838337</v>
      </c>
      <c r="F45" s="163">
        <v>271941</v>
      </c>
      <c r="G45" s="163">
        <v>1174934</v>
      </c>
      <c r="H45" s="163">
        <v>60307</v>
      </c>
      <c r="I45" s="176">
        <v>2701479</v>
      </c>
      <c r="J45" s="163">
        <v>4343473</v>
      </c>
      <c r="K45" s="163">
        <v>132899</v>
      </c>
      <c r="L45" s="163">
        <v>2830445</v>
      </c>
      <c r="M45" s="177">
        <v>1138720</v>
      </c>
      <c r="N45" s="176">
        <v>344423</v>
      </c>
      <c r="O45" s="163">
        <v>115544</v>
      </c>
      <c r="P45" s="163">
        <v>6312804</v>
      </c>
      <c r="Q45" s="163">
        <v>408186</v>
      </c>
      <c r="R45" s="101">
        <f t="shared" si="0"/>
        <v>148434864</v>
      </c>
    </row>
    <row r="46" spans="2:18" ht="17.25" customHeight="1" x14ac:dyDescent="0.2">
      <c r="B46" s="77" t="s">
        <v>206</v>
      </c>
      <c r="C46" s="175">
        <v>43397581</v>
      </c>
      <c r="D46" s="175">
        <v>623818</v>
      </c>
      <c r="E46" s="175">
        <v>13889353</v>
      </c>
      <c r="F46" s="162">
        <v>122038</v>
      </c>
      <c r="G46" s="162">
        <v>529345</v>
      </c>
      <c r="H46" s="162">
        <v>27063</v>
      </c>
      <c r="I46" s="175">
        <v>1217416</v>
      </c>
      <c r="J46" s="162">
        <v>1959521</v>
      </c>
      <c r="K46" s="162">
        <v>59641</v>
      </c>
      <c r="L46" s="162">
        <v>965074</v>
      </c>
      <c r="M46" s="175">
        <v>380313</v>
      </c>
      <c r="N46" s="175">
        <v>155163</v>
      </c>
      <c r="O46" s="162">
        <v>51853</v>
      </c>
      <c r="P46" s="162">
        <v>3843930</v>
      </c>
      <c r="Q46" s="162">
        <v>184079</v>
      </c>
      <c r="R46" s="101">
        <f t="shared" si="0"/>
        <v>67406188</v>
      </c>
    </row>
    <row r="47" spans="2:18" ht="15" customHeight="1" x14ac:dyDescent="0.2">
      <c r="B47" s="107" t="s">
        <v>207</v>
      </c>
      <c r="C47" s="176">
        <v>16042016</v>
      </c>
      <c r="D47" s="176">
        <v>231188</v>
      </c>
      <c r="E47" s="176">
        <v>5133586</v>
      </c>
      <c r="F47" s="163">
        <v>45228</v>
      </c>
      <c r="G47" s="163">
        <v>195603</v>
      </c>
      <c r="H47" s="163">
        <v>10030</v>
      </c>
      <c r="I47" s="176">
        <v>449773</v>
      </c>
      <c r="J47" s="163">
        <v>723353</v>
      </c>
      <c r="K47" s="163">
        <v>22103</v>
      </c>
      <c r="L47" s="163">
        <v>584392</v>
      </c>
      <c r="M47" s="177">
        <v>235164</v>
      </c>
      <c r="N47" s="176">
        <v>57344</v>
      </c>
      <c r="O47" s="163">
        <v>19216</v>
      </c>
      <c r="P47" s="163">
        <v>1405864</v>
      </c>
      <c r="Q47" s="163">
        <v>67972</v>
      </c>
      <c r="R47" s="101">
        <f t="shared" si="0"/>
        <v>25222832</v>
      </c>
    </row>
    <row r="48" spans="2:18" ht="17.25" customHeight="1" x14ac:dyDescent="0.2">
      <c r="B48" s="77" t="s">
        <v>208</v>
      </c>
      <c r="C48" s="175">
        <v>12533039</v>
      </c>
      <c r="D48" s="175">
        <v>180532</v>
      </c>
      <c r="E48" s="175">
        <v>4010779</v>
      </c>
      <c r="F48" s="162">
        <v>35318</v>
      </c>
      <c r="G48" s="162">
        <v>152828</v>
      </c>
      <c r="H48" s="162">
        <v>7832</v>
      </c>
      <c r="I48" s="175">
        <v>351430</v>
      </c>
      <c r="J48" s="162">
        <v>565276</v>
      </c>
      <c r="K48" s="162">
        <v>17261</v>
      </c>
      <c r="L48" s="162">
        <v>511499</v>
      </c>
      <c r="M48" s="175">
        <v>211577</v>
      </c>
      <c r="N48" s="175">
        <v>44799</v>
      </c>
      <c r="O48" s="162">
        <v>15007</v>
      </c>
      <c r="P48" s="162">
        <v>0</v>
      </c>
      <c r="Q48" s="162">
        <v>53115</v>
      </c>
      <c r="R48" s="101">
        <f t="shared" si="0"/>
        <v>18690292</v>
      </c>
    </row>
    <row r="49" spans="2:18" ht="15" customHeight="1" x14ac:dyDescent="0.2">
      <c r="B49" s="107" t="s">
        <v>209</v>
      </c>
      <c r="C49" s="176">
        <v>58037480</v>
      </c>
      <c r="D49" s="176">
        <v>837818</v>
      </c>
      <c r="E49" s="176">
        <v>18570962</v>
      </c>
      <c r="F49" s="163">
        <v>163904</v>
      </c>
      <c r="G49" s="163">
        <v>707497</v>
      </c>
      <c r="H49" s="163">
        <v>36348</v>
      </c>
      <c r="I49" s="176">
        <v>1626623</v>
      </c>
      <c r="J49" s="163">
        <v>2614618</v>
      </c>
      <c r="K49" s="163">
        <v>80101</v>
      </c>
      <c r="L49" s="163">
        <v>1180922</v>
      </c>
      <c r="M49" s="177">
        <v>468049</v>
      </c>
      <c r="N49" s="176">
        <v>207400</v>
      </c>
      <c r="O49" s="163">
        <v>69639</v>
      </c>
      <c r="P49" s="163">
        <v>5225858</v>
      </c>
      <c r="Q49" s="163">
        <v>245736</v>
      </c>
      <c r="R49" s="101">
        <f t="shared" si="0"/>
        <v>90072955</v>
      </c>
    </row>
    <row r="50" spans="2:18" ht="15" customHeight="1" x14ac:dyDescent="0.2">
      <c r="B50" s="19"/>
      <c r="C50" s="178"/>
      <c r="D50" s="178"/>
      <c r="E50" s="178"/>
      <c r="F50" s="164"/>
      <c r="G50" s="164"/>
      <c r="H50" s="164"/>
      <c r="I50" s="178"/>
      <c r="J50" s="164"/>
      <c r="K50" s="164"/>
      <c r="L50" s="164"/>
      <c r="M50" s="178"/>
      <c r="N50" s="178"/>
      <c r="O50" s="164"/>
      <c r="P50" s="164"/>
      <c r="Q50" s="164"/>
      <c r="R50" s="42"/>
    </row>
    <row r="51" spans="2:18" x14ac:dyDescent="0.2">
      <c r="R51" s="1"/>
    </row>
    <row r="52" spans="2:18" x14ac:dyDescent="0.2">
      <c r="R52" s="1"/>
    </row>
    <row r="53" spans="2:18" ht="15.75" x14ac:dyDescent="0.25">
      <c r="B53" s="190" t="s">
        <v>0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</row>
    <row r="54" spans="2:18" s="37" customFormat="1" ht="16.5" customHeight="1" x14ac:dyDescent="0.2">
      <c r="B54" s="192" t="s">
        <v>130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</row>
    <row r="55" spans="2:18" ht="12.75" customHeight="1" x14ac:dyDescent="0.2">
      <c r="B55" s="192" t="str">
        <f>+B4</f>
        <v>POR EL  PERIODO  DEL 1° DE ENERO AL 31 DE DICIEMBRE DEL AÑO 2021.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2:18" ht="10.5" customHeight="1" x14ac:dyDescent="0.2">
      <c r="B56" s="186" t="s">
        <v>5</v>
      </c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</row>
    <row r="57" spans="2:18" ht="5.25" customHeight="1" x14ac:dyDescent="0.2">
      <c r="B57" s="6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71"/>
    </row>
    <row r="58" spans="2:18" ht="12.75" customHeight="1" x14ac:dyDescent="0.2">
      <c r="B58" s="198" t="s">
        <v>171</v>
      </c>
      <c r="C58" s="158"/>
      <c r="D58" s="158" t="s">
        <v>142</v>
      </c>
      <c r="E58" s="158" t="s">
        <v>142</v>
      </c>
      <c r="F58" s="158" t="s">
        <v>149</v>
      </c>
      <c r="G58" s="158" t="s">
        <v>151</v>
      </c>
      <c r="H58" s="158" t="s">
        <v>310</v>
      </c>
      <c r="I58" s="158" t="s">
        <v>148</v>
      </c>
      <c r="J58" s="158" t="s">
        <v>149</v>
      </c>
      <c r="K58" s="158" t="s">
        <v>149</v>
      </c>
      <c r="L58" s="158" t="s">
        <v>152</v>
      </c>
      <c r="M58" s="158" t="s">
        <v>149</v>
      </c>
      <c r="N58" s="158" t="s">
        <v>149</v>
      </c>
      <c r="O58" s="158" t="s">
        <v>150</v>
      </c>
      <c r="P58" s="158"/>
      <c r="Q58" s="172" t="s">
        <v>293</v>
      </c>
      <c r="R58" s="195" t="s">
        <v>129</v>
      </c>
    </row>
    <row r="59" spans="2:18" ht="12.75" customHeight="1" x14ac:dyDescent="0.2">
      <c r="B59" s="199"/>
      <c r="C59" s="159" t="s">
        <v>142</v>
      </c>
      <c r="D59" s="159" t="s">
        <v>158</v>
      </c>
      <c r="E59" s="159" t="s">
        <v>153</v>
      </c>
      <c r="F59" s="159" t="s">
        <v>159</v>
      </c>
      <c r="G59" s="159" t="s">
        <v>154</v>
      </c>
      <c r="H59" s="159" t="s">
        <v>311</v>
      </c>
      <c r="I59" s="159" t="s">
        <v>154</v>
      </c>
      <c r="J59" s="159" t="s">
        <v>289</v>
      </c>
      <c r="K59" s="159" t="s">
        <v>289</v>
      </c>
      <c r="L59" s="159" t="s">
        <v>157</v>
      </c>
      <c r="M59" s="159" t="s">
        <v>153</v>
      </c>
      <c r="N59" s="159" t="s">
        <v>155</v>
      </c>
      <c r="O59" s="159" t="s">
        <v>156</v>
      </c>
      <c r="P59" s="159" t="s">
        <v>142</v>
      </c>
      <c r="Q59" s="173" t="s">
        <v>294</v>
      </c>
      <c r="R59" s="196"/>
    </row>
    <row r="60" spans="2:18" ht="12.75" customHeight="1" x14ac:dyDescent="0.2">
      <c r="B60" s="199"/>
      <c r="C60" s="159" t="s">
        <v>158</v>
      </c>
      <c r="D60" s="159" t="s">
        <v>287</v>
      </c>
      <c r="E60" s="159" t="s">
        <v>159</v>
      </c>
      <c r="F60" s="159" t="s">
        <v>288</v>
      </c>
      <c r="G60" s="159" t="s">
        <v>162</v>
      </c>
      <c r="H60" s="159" t="s">
        <v>312</v>
      </c>
      <c r="I60" s="159" t="s">
        <v>160</v>
      </c>
      <c r="J60" s="159" t="s">
        <v>290</v>
      </c>
      <c r="K60" s="159" t="s">
        <v>290</v>
      </c>
      <c r="L60" s="159" t="s">
        <v>164</v>
      </c>
      <c r="M60" s="159" t="s">
        <v>155</v>
      </c>
      <c r="N60" s="159" t="s">
        <v>161</v>
      </c>
      <c r="O60" s="159" t="s">
        <v>163</v>
      </c>
      <c r="P60" s="159" t="s">
        <v>285</v>
      </c>
      <c r="Q60" s="173" t="s">
        <v>295</v>
      </c>
      <c r="R60" s="196"/>
    </row>
    <row r="61" spans="2:18" ht="12.75" customHeight="1" x14ac:dyDescent="0.2">
      <c r="B61" s="200"/>
      <c r="C61" s="160"/>
      <c r="D61" s="160"/>
      <c r="E61" s="160" t="s">
        <v>165</v>
      </c>
      <c r="F61" s="160" t="s">
        <v>287</v>
      </c>
      <c r="G61" s="160" t="s">
        <v>168</v>
      </c>
      <c r="H61" s="160" t="s">
        <v>313</v>
      </c>
      <c r="I61" s="160" t="s">
        <v>166</v>
      </c>
      <c r="J61" s="160"/>
      <c r="K61" s="160" t="s">
        <v>287</v>
      </c>
      <c r="L61" s="160" t="s">
        <v>170</v>
      </c>
      <c r="M61" s="160"/>
      <c r="N61" s="160" t="s">
        <v>167</v>
      </c>
      <c r="O61" s="160" t="s">
        <v>169</v>
      </c>
      <c r="P61" s="160"/>
      <c r="Q61" s="174" t="s">
        <v>296</v>
      </c>
      <c r="R61" s="197"/>
    </row>
    <row r="62" spans="2:18" hidden="1" x14ac:dyDescent="0.2">
      <c r="B62" s="7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"/>
    </row>
    <row r="63" spans="2:18" ht="17.25" customHeight="1" x14ac:dyDescent="0.2">
      <c r="B63" s="77" t="s">
        <v>210</v>
      </c>
      <c r="C63" s="175">
        <v>13361177</v>
      </c>
      <c r="D63" s="175">
        <v>192829</v>
      </c>
      <c r="E63" s="175">
        <v>4275395</v>
      </c>
      <c r="F63" s="162">
        <v>37724</v>
      </c>
      <c r="G63" s="162">
        <v>162886</v>
      </c>
      <c r="H63" s="162">
        <v>8365</v>
      </c>
      <c r="I63" s="175">
        <v>374496</v>
      </c>
      <c r="J63" s="162">
        <v>602016</v>
      </c>
      <c r="K63" s="162">
        <v>18435</v>
      </c>
      <c r="L63" s="162">
        <v>532067</v>
      </c>
      <c r="M63" s="175">
        <v>216824</v>
      </c>
      <c r="N63" s="175">
        <v>47750</v>
      </c>
      <c r="O63" s="162">
        <v>16030</v>
      </c>
      <c r="P63" s="162">
        <v>1769211</v>
      </c>
      <c r="Q63" s="162">
        <v>56577</v>
      </c>
      <c r="R63" s="101">
        <f>SUM(C63:Q63)</f>
        <v>21671782</v>
      </c>
    </row>
    <row r="64" spans="2:18" ht="15" customHeight="1" x14ac:dyDescent="0.2">
      <c r="B64" s="107" t="s">
        <v>211</v>
      </c>
      <c r="C64" s="176">
        <v>20932264</v>
      </c>
      <c r="D64" s="176">
        <v>302563</v>
      </c>
      <c r="E64" s="176">
        <v>6697529</v>
      </c>
      <c r="F64" s="163">
        <v>59190</v>
      </c>
      <c r="G64" s="163">
        <v>255125</v>
      </c>
      <c r="H64" s="163">
        <v>13128</v>
      </c>
      <c r="I64" s="176">
        <v>586510</v>
      </c>
      <c r="J64" s="163">
        <v>942358</v>
      </c>
      <c r="K64" s="163">
        <v>28926</v>
      </c>
      <c r="L64" s="163">
        <v>714943</v>
      </c>
      <c r="M64" s="177">
        <v>296659</v>
      </c>
      <c r="N64" s="176">
        <v>74794</v>
      </c>
      <c r="O64" s="163">
        <v>25149</v>
      </c>
      <c r="P64" s="163">
        <v>2883076</v>
      </c>
      <c r="Q64" s="163">
        <v>88582</v>
      </c>
      <c r="R64" s="101">
        <f t="shared" ref="R64:R100" si="1">SUM(C64:Q64)</f>
        <v>33900796</v>
      </c>
    </row>
    <row r="65" spans="2:18" ht="17.25" customHeight="1" x14ac:dyDescent="0.2">
      <c r="B65" s="77" t="s">
        <v>212</v>
      </c>
      <c r="C65" s="175">
        <v>20456642</v>
      </c>
      <c r="D65" s="175">
        <v>295335</v>
      </c>
      <c r="E65" s="175">
        <v>6545732</v>
      </c>
      <c r="F65" s="162">
        <v>57776</v>
      </c>
      <c r="G65" s="162">
        <v>249371</v>
      </c>
      <c r="H65" s="162">
        <v>12812</v>
      </c>
      <c r="I65" s="175">
        <v>573333</v>
      </c>
      <c r="J65" s="162">
        <v>921540</v>
      </c>
      <c r="K65" s="162">
        <v>28235</v>
      </c>
      <c r="L65" s="162">
        <v>669679</v>
      </c>
      <c r="M65" s="175">
        <v>278869</v>
      </c>
      <c r="N65" s="175">
        <v>73108</v>
      </c>
      <c r="O65" s="162">
        <v>24549</v>
      </c>
      <c r="P65" s="162">
        <v>0</v>
      </c>
      <c r="Q65" s="162">
        <v>86612</v>
      </c>
      <c r="R65" s="101">
        <f t="shared" si="1"/>
        <v>30273593</v>
      </c>
    </row>
    <row r="66" spans="2:18" ht="15" customHeight="1" x14ac:dyDescent="0.2">
      <c r="B66" s="107" t="s">
        <v>213</v>
      </c>
      <c r="C66" s="176">
        <v>17570710</v>
      </c>
      <c r="D66" s="176">
        <v>254315</v>
      </c>
      <c r="E66" s="176">
        <v>5621587</v>
      </c>
      <c r="F66" s="163">
        <v>49752</v>
      </c>
      <c r="G66" s="163">
        <v>214115</v>
      </c>
      <c r="H66" s="163">
        <v>11034</v>
      </c>
      <c r="I66" s="176">
        <v>492179</v>
      </c>
      <c r="J66" s="163">
        <v>790458</v>
      </c>
      <c r="K66" s="163">
        <v>24314</v>
      </c>
      <c r="L66" s="163">
        <v>634036</v>
      </c>
      <c r="M66" s="177">
        <v>254022</v>
      </c>
      <c r="N66" s="176">
        <v>62771</v>
      </c>
      <c r="O66" s="163">
        <v>21140</v>
      </c>
      <c r="P66" s="163">
        <v>1262423</v>
      </c>
      <c r="Q66" s="163">
        <v>74313</v>
      </c>
      <c r="R66" s="101">
        <f t="shared" si="1"/>
        <v>27337169</v>
      </c>
    </row>
    <row r="67" spans="2:18" ht="17.25" customHeight="1" x14ac:dyDescent="0.2">
      <c r="B67" s="77" t="s">
        <v>214</v>
      </c>
      <c r="C67" s="175">
        <v>72262133</v>
      </c>
      <c r="D67" s="175">
        <v>1040073</v>
      </c>
      <c r="E67" s="175">
        <v>23125964</v>
      </c>
      <c r="F67" s="162">
        <v>203471</v>
      </c>
      <c r="G67" s="162">
        <v>881264</v>
      </c>
      <c r="H67" s="162">
        <v>45122</v>
      </c>
      <c r="I67" s="175">
        <v>2026582</v>
      </c>
      <c r="J67" s="162">
        <v>3260594</v>
      </c>
      <c r="K67" s="162">
        <v>99437</v>
      </c>
      <c r="L67" s="162">
        <v>1713642</v>
      </c>
      <c r="M67" s="175">
        <v>707883</v>
      </c>
      <c r="N67" s="175">
        <v>258323</v>
      </c>
      <c r="O67" s="162">
        <v>86452</v>
      </c>
      <c r="P67" s="162">
        <v>9925677</v>
      </c>
      <c r="Q67" s="162">
        <v>306349</v>
      </c>
      <c r="R67" s="101">
        <f t="shared" si="1"/>
        <v>115942966</v>
      </c>
    </row>
    <row r="68" spans="2:18" ht="15" customHeight="1" x14ac:dyDescent="0.2">
      <c r="B68" s="107" t="s">
        <v>215</v>
      </c>
      <c r="C68" s="176">
        <v>16666621</v>
      </c>
      <c r="D68" s="176">
        <v>240579</v>
      </c>
      <c r="E68" s="176">
        <v>5333041</v>
      </c>
      <c r="F68" s="163">
        <v>47065</v>
      </c>
      <c r="G68" s="163">
        <v>203176</v>
      </c>
      <c r="H68" s="163">
        <v>10437</v>
      </c>
      <c r="I68" s="176">
        <v>467124</v>
      </c>
      <c r="J68" s="163">
        <v>750871</v>
      </c>
      <c r="K68" s="163">
        <v>23001</v>
      </c>
      <c r="L68" s="163">
        <v>609074</v>
      </c>
      <c r="M68" s="177">
        <v>254448</v>
      </c>
      <c r="N68" s="176">
        <v>59556</v>
      </c>
      <c r="O68" s="163">
        <v>19997</v>
      </c>
      <c r="P68" s="163">
        <v>1000089</v>
      </c>
      <c r="Q68" s="163">
        <v>70572</v>
      </c>
      <c r="R68" s="101">
        <f t="shared" si="1"/>
        <v>25755651</v>
      </c>
    </row>
    <row r="69" spans="2:18" ht="17.25" customHeight="1" x14ac:dyDescent="0.2">
      <c r="B69" s="77" t="s">
        <v>216</v>
      </c>
      <c r="C69" s="175">
        <v>34203670</v>
      </c>
      <c r="D69" s="175">
        <v>494672</v>
      </c>
      <c r="E69" s="175">
        <v>10943568</v>
      </c>
      <c r="F69" s="162">
        <v>96773</v>
      </c>
      <c r="G69" s="162">
        <v>416847</v>
      </c>
      <c r="H69" s="162">
        <v>21461</v>
      </c>
      <c r="I69" s="175">
        <v>958249</v>
      </c>
      <c r="J69" s="162">
        <v>1539370</v>
      </c>
      <c r="K69" s="162">
        <v>47294</v>
      </c>
      <c r="L69" s="162">
        <v>1062663</v>
      </c>
      <c r="M69" s="175">
        <v>433594</v>
      </c>
      <c r="N69" s="175">
        <v>122204</v>
      </c>
      <c r="O69" s="162">
        <v>41118</v>
      </c>
      <c r="P69" s="162">
        <v>394736</v>
      </c>
      <c r="Q69" s="162">
        <v>144711</v>
      </c>
      <c r="R69" s="101">
        <f t="shared" si="1"/>
        <v>50920930</v>
      </c>
    </row>
    <row r="70" spans="2:18" ht="15" customHeight="1" x14ac:dyDescent="0.2">
      <c r="B70" s="107" t="s">
        <v>217</v>
      </c>
      <c r="C70" s="176">
        <v>18656973</v>
      </c>
      <c r="D70" s="176">
        <v>269360</v>
      </c>
      <c r="E70" s="176">
        <v>5969866</v>
      </c>
      <c r="F70" s="163">
        <v>52695</v>
      </c>
      <c r="G70" s="163">
        <v>227430</v>
      </c>
      <c r="H70" s="163">
        <v>11686</v>
      </c>
      <c r="I70" s="176">
        <v>522887</v>
      </c>
      <c r="J70" s="163">
        <v>840459</v>
      </c>
      <c r="K70" s="163">
        <v>25753</v>
      </c>
      <c r="L70" s="163">
        <v>648304</v>
      </c>
      <c r="M70" s="177">
        <v>273798</v>
      </c>
      <c r="N70" s="176">
        <v>66667</v>
      </c>
      <c r="O70" s="163">
        <v>22391</v>
      </c>
      <c r="P70" s="163">
        <v>1929464</v>
      </c>
      <c r="Q70" s="163">
        <v>78991</v>
      </c>
      <c r="R70" s="101">
        <f t="shared" si="1"/>
        <v>29596724</v>
      </c>
    </row>
    <row r="71" spans="2:18" ht="17.25" customHeight="1" x14ac:dyDescent="0.2">
      <c r="B71" s="77" t="s">
        <v>218</v>
      </c>
      <c r="C71" s="175">
        <v>23397468</v>
      </c>
      <c r="D71" s="175">
        <v>336193</v>
      </c>
      <c r="E71" s="175">
        <v>7488482</v>
      </c>
      <c r="F71" s="162">
        <v>65770</v>
      </c>
      <c r="G71" s="162">
        <v>285409</v>
      </c>
      <c r="H71" s="162">
        <v>14586</v>
      </c>
      <c r="I71" s="175">
        <v>656415</v>
      </c>
      <c r="J71" s="162">
        <v>1056684</v>
      </c>
      <c r="K71" s="162">
        <v>32141</v>
      </c>
      <c r="L71" s="162">
        <v>748816</v>
      </c>
      <c r="M71" s="175">
        <v>292374</v>
      </c>
      <c r="N71" s="175">
        <v>83662</v>
      </c>
      <c r="O71" s="162">
        <v>27944</v>
      </c>
      <c r="P71" s="162">
        <v>524798</v>
      </c>
      <c r="Q71" s="162">
        <v>99261</v>
      </c>
      <c r="R71" s="101">
        <f t="shared" si="1"/>
        <v>35110003</v>
      </c>
    </row>
    <row r="72" spans="2:18" ht="15" customHeight="1" x14ac:dyDescent="0.2">
      <c r="B72" s="107" t="s">
        <v>219</v>
      </c>
      <c r="C72" s="176">
        <v>11761748</v>
      </c>
      <c r="D72" s="176">
        <v>169485</v>
      </c>
      <c r="E72" s="176">
        <v>3763881</v>
      </c>
      <c r="F72" s="163">
        <v>33157</v>
      </c>
      <c r="G72" s="163">
        <v>143416</v>
      </c>
      <c r="H72" s="163">
        <v>7353</v>
      </c>
      <c r="I72" s="176">
        <v>329774</v>
      </c>
      <c r="J72" s="163">
        <v>530378</v>
      </c>
      <c r="K72" s="163">
        <v>16204</v>
      </c>
      <c r="L72" s="163">
        <v>467529</v>
      </c>
      <c r="M72" s="177">
        <v>185497</v>
      </c>
      <c r="N72" s="176">
        <v>42040</v>
      </c>
      <c r="O72" s="163">
        <v>14088</v>
      </c>
      <c r="P72" s="163">
        <v>917714</v>
      </c>
      <c r="Q72" s="163">
        <v>49840</v>
      </c>
      <c r="R72" s="101">
        <f t="shared" si="1"/>
        <v>18432104</v>
      </c>
    </row>
    <row r="73" spans="2:18" ht="17.25" customHeight="1" x14ac:dyDescent="0.2">
      <c r="B73" s="77" t="s">
        <v>220</v>
      </c>
      <c r="C73" s="175">
        <v>35991236</v>
      </c>
      <c r="D73" s="175">
        <v>519747</v>
      </c>
      <c r="E73" s="175">
        <v>11516354</v>
      </c>
      <c r="F73" s="162">
        <v>101679</v>
      </c>
      <c r="G73" s="162">
        <v>438724</v>
      </c>
      <c r="H73" s="162">
        <v>22549</v>
      </c>
      <c r="I73" s="175">
        <v>1008653</v>
      </c>
      <c r="J73" s="162">
        <v>1621113</v>
      </c>
      <c r="K73" s="162">
        <v>49690</v>
      </c>
      <c r="L73" s="162">
        <v>729354</v>
      </c>
      <c r="M73" s="175">
        <v>284443</v>
      </c>
      <c r="N73" s="175">
        <v>128609</v>
      </c>
      <c r="O73" s="162">
        <v>43202</v>
      </c>
      <c r="P73" s="162">
        <v>1781992</v>
      </c>
      <c r="Q73" s="162">
        <v>152368</v>
      </c>
      <c r="R73" s="101">
        <f t="shared" si="1"/>
        <v>54389713</v>
      </c>
    </row>
    <row r="74" spans="2:18" ht="15" customHeight="1" x14ac:dyDescent="0.2">
      <c r="B74" s="107" t="s">
        <v>221</v>
      </c>
      <c r="C74" s="176">
        <v>65910271</v>
      </c>
      <c r="D74" s="176">
        <v>950367</v>
      </c>
      <c r="E74" s="176">
        <v>21091315</v>
      </c>
      <c r="F74" s="163">
        <v>185922</v>
      </c>
      <c r="G74" s="163">
        <v>803600</v>
      </c>
      <c r="H74" s="163">
        <v>41230</v>
      </c>
      <c r="I74" s="176">
        <v>1847732</v>
      </c>
      <c r="J74" s="163">
        <v>2971134</v>
      </c>
      <c r="K74" s="163">
        <v>90861</v>
      </c>
      <c r="L74" s="163">
        <v>2115906</v>
      </c>
      <c r="M74" s="177">
        <v>848206</v>
      </c>
      <c r="N74" s="176">
        <v>235569</v>
      </c>
      <c r="O74" s="163">
        <v>78994</v>
      </c>
      <c r="P74" s="163">
        <v>4164849</v>
      </c>
      <c r="Q74" s="163">
        <v>279208</v>
      </c>
      <c r="R74" s="101">
        <f t="shared" si="1"/>
        <v>101615164</v>
      </c>
    </row>
    <row r="75" spans="2:18" ht="17.25" customHeight="1" x14ac:dyDescent="0.2">
      <c r="B75" s="77" t="s">
        <v>222</v>
      </c>
      <c r="C75" s="175">
        <v>17592398</v>
      </c>
      <c r="D75" s="175">
        <v>253694</v>
      </c>
      <c r="E75" s="175">
        <v>5629545</v>
      </c>
      <c r="F75" s="162">
        <v>49630</v>
      </c>
      <c r="G75" s="162">
        <v>214489</v>
      </c>
      <c r="H75" s="162">
        <v>11006</v>
      </c>
      <c r="I75" s="175">
        <v>493175</v>
      </c>
      <c r="J75" s="162">
        <v>792997</v>
      </c>
      <c r="K75" s="162">
        <v>24255</v>
      </c>
      <c r="L75" s="162">
        <v>630028</v>
      </c>
      <c r="M75" s="175">
        <v>251345</v>
      </c>
      <c r="N75" s="175">
        <v>62875</v>
      </c>
      <c r="O75" s="162">
        <v>21088</v>
      </c>
      <c r="P75" s="162">
        <v>1454377</v>
      </c>
      <c r="Q75" s="162">
        <v>74522</v>
      </c>
      <c r="R75" s="101">
        <f t="shared" si="1"/>
        <v>27555424</v>
      </c>
    </row>
    <row r="76" spans="2:18" ht="15" customHeight="1" x14ac:dyDescent="0.2">
      <c r="B76" s="107" t="s">
        <v>223</v>
      </c>
      <c r="C76" s="176">
        <v>149793689</v>
      </c>
      <c r="D76" s="176">
        <v>2165687</v>
      </c>
      <c r="E76" s="176">
        <v>47927724</v>
      </c>
      <c r="F76" s="163">
        <v>423676</v>
      </c>
      <c r="G76" s="163">
        <v>1825651</v>
      </c>
      <c r="H76" s="163">
        <v>93956</v>
      </c>
      <c r="I76" s="176">
        <v>4196917</v>
      </c>
      <c r="J76" s="163">
        <v>6742799</v>
      </c>
      <c r="K76" s="163">
        <v>207053</v>
      </c>
      <c r="L76" s="163">
        <v>4201322</v>
      </c>
      <c r="M76" s="177">
        <v>1696054</v>
      </c>
      <c r="N76" s="176">
        <v>535193</v>
      </c>
      <c r="O76" s="163">
        <v>180012</v>
      </c>
      <c r="P76" s="163">
        <v>55223681</v>
      </c>
      <c r="Q76" s="163">
        <v>633835</v>
      </c>
      <c r="R76" s="101">
        <f t="shared" si="1"/>
        <v>275847249</v>
      </c>
    </row>
    <row r="77" spans="2:18" ht="17.25" customHeight="1" x14ac:dyDescent="0.2">
      <c r="B77" s="77" t="s">
        <v>224</v>
      </c>
      <c r="C77" s="175">
        <v>509942292</v>
      </c>
      <c r="D77" s="175">
        <v>7374527</v>
      </c>
      <c r="E77" s="175">
        <v>163158186</v>
      </c>
      <c r="F77" s="162">
        <v>1442691</v>
      </c>
      <c r="G77" s="162">
        <v>6214831</v>
      </c>
      <c r="H77" s="162">
        <v>319936</v>
      </c>
      <c r="I77" s="175">
        <v>14286770</v>
      </c>
      <c r="J77" s="162">
        <v>22951343</v>
      </c>
      <c r="K77" s="162">
        <v>705050</v>
      </c>
      <c r="L77" s="162">
        <v>17003665</v>
      </c>
      <c r="M77" s="175">
        <v>6901105</v>
      </c>
      <c r="N77" s="175">
        <v>1821920</v>
      </c>
      <c r="O77" s="162">
        <v>612975</v>
      </c>
      <c r="P77" s="162">
        <v>111504773</v>
      </c>
      <c r="Q77" s="162">
        <v>2157532</v>
      </c>
      <c r="R77" s="101">
        <f t="shared" si="1"/>
        <v>866397596</v>
      </c>
    </row>
    <row r="78" spans="2:18" ht="15" customHeight="1" x14ac:dyDescent="0.2">
      <c r="B78" s="107" t="s">
        <v>225</v>
      </c>
      <c r="C78" s="176">
        <v>12673459</v>
      </c>
      <c r="D78" s="176">
        <v>182814</v>
      </c>
      <c r="E78" s="176">
        <v>4055433</v>
      </c>
      <c r="F78" s="163">
        <v>35764</v>
      </c>
      <c r="G78" s="163">
        <v>154511</v>
      </c>
      <c r="H78" s="163">
        <v>7932</v>
      </c>
      <c r="I78" s="176">
        <v>355258</v>
      </c>
      <c r="J78" s="163">
        <v>571176</v>
      </c>
      <c r="K78" s="163">
        <v>17479</v>
      </c>
      <c r="L78" s="163">
        <v>511697</v>
      </c>
      <c r="M78" s="177">
        <v>214867</v>
      </c>
      <c r="N78" s="176">
        <v>45292</v>
      </c>
      <c r="O78" s="163">
        <v>15196</v>
      </c>
      <c r="P78" s="163">
        <v>981728</v>
      </c>
      <c r="Q78" s="163">
        <v>53677</v>
      </c>
      <c r="R78" s="101">
        <f t="shared" si="1"/>
        <v>19876283</v>
      </c>
    </row>
    <row r="79" spans="2:18" ht="17.25" customHeight="1" x14ac:dyDescent="0.2">
      <c r="B79" s="77" t="s">
        <v>226</v>
      </c>
      <c r="C79" s="175">
        <v>40346366</v>
      </c>
      <c r="D79" s="175">
        <v>581656</v>
      </c>
      <c r="E79" s="175">
        <v>12910965</v>
      </c>
      <c r="F79" s="162">
        <v>113791</v>
      </c>
      <c r="G79" s="162">
        <v>491929</v>
      </c>
      <c r="H79" s="162">
        <v>25235</v>
      </c>
      <c r="I79" s="175">
        <v>1131114</v>
      </c>
      <c r="J79" s="162">
        <v>1818918</v>
      </c>
      <c r="K79" s="162">
        <v>55610</v>
      </c>
      <c r="L79" s="162">
        <v>1256655</v>
      </c>
      <c r="M79" s="175">
        <v>498846</v>
      </c>
      <c r="N79" s="175">
        <v>144204</v>
      </c>
      <c r="O79" s="162">
        <v>48348</v>
      </c>
      <c r="P79" s="162">
        <v>1232</v>
      </c>
      <c r="Q79" s="162">
        <v>170928</v>
      </c>
      <c r="R79" s="101">
        <f t="shared" si="1"/>
        <v>59595797</v>
      </c>
    </row>
    <row r="80" spans="2:18" ht="15" customHeight="1" x14ac:dyDescent="0.2">
      <c r="B80" s="107" t="s">
        <v>227</v>
      </c>
      <c r="C80" s="176">
        <v>27906032</v>
      </c>
      <c r="D80" s="176">
        <v>404668</v>
      </c>
      <c r="E80" s="176">
        <v>10775608</v>
      </c>
      <c r="F80" s="163">
        <v>79165</v>
      </c>
      <c r="G80" s="163">
        <v>339970</v>
      </c>
      <c r="H80" s="163">
        <v>17557</v>
      </c>
      <c r="I80" s="176">
        <v>781368</v>
      </c>
      <c r="J80" s="163">
        <v>1254139</v>
      </c>
      <c r="K80" s="163">
        <v>38688</v>
      </c>
      <c r="L80" s="163">
        <v>990161</v>
      </c>
      <c r="M80" s="177">
        <v>390467</v>
      </c>
      <c r="N80" s="176">
        <v>99668</v>
      </c>
      <c r="O80" s="163">
        <v>33636</v>
      </c>
      <c r="P80" s="163">
        <v>0</v>
      </c>
      <c r="Q80" s="163">
        <v>117930</v>
      </c>
      <c r="R80" s="101">
        <f t="shared" si="1"/>
        <v>43229057</v>
      </c>
    </row>
    <row r="81" spans="2:18" ht="17.25" customHeight="1" x14ac:dyDescent="0.2">
      <c r="B81" s="77" t="s">
        <v>228</v>
      </c>
      <c r="C81" s="175">
        <v>20288620</v>
      </c>
      <c r="D81" s="175">
        <v>292338</v>
      </c>
      <c r="E81" s="175">
        <v>6492590</v>
      </c>
      <c r="F81" s="162">
        <v>57191</v>
      </c>
      <c r="G81" s="162">
        <v>247389</v>
      </c>
      <c r="H81" s="162">
        <v>12683</v>
      </c>
      <c r="I81" s="175">
        <v>568856</v>
      </c>
      <c r="J81" s="162">
        <v>914923</v>
      </c>
      <c r="K81" s="162">
        <v>27949</v>
      </c>
      <c r="L81" s="162">
        <v>516201</v>
      </c>
      <c r="M81" s="175">
        <v>197784</v>
      </c>
      <c r="N81" s="175">
        <v>72523</v>
      </c>
      <c r="O81" s="162">
        <v>24298</v>
      </c>
      <c r="P81" s="162">
        <v>406442</v>
      </c>
      <c r="Q81" s="162">
        <v>85971</v>
      </c>
      <c r="R81" s="101">
        <f t="shared" si="1"/>
        <v>30205758</v>
      </c>
    </row>
    <row r="82" spans="2:18" ht="15" customHeight="1" x14ac:dyDescent="0.2">
      <c r="B82" s="107" t="s">
        <v>229</v>
      </c>
      <c r="C82" s="176">
        <v>22916443</v>
      </c>
      <c r="D82" s="176">
        <v>331216</v>
      </c>
      <c r="E82" s="176">
        <v>7332419</v>
      </c>
      <c r="F82" s="163">
        <v>64796</v>
      </c>
      <c r="G82" s="163">
        <v>279313</v>
      </c>
      <c r="H82" s="163">
        <v>14370</v>
      </c>
      <c r="I82" s="176">
        <v>642115</v>
      </c>
      <c r="J82" s="163">
        <v>1031728</v>
      </c>
      <c r="K82" s="163">
        <v>31666</v>
      </c>
      <c r="L82" s="163">
        <v>766197</v>
      </c>
      <c r="M82" s="177">
        <v>310832</v>
      </c>
      <c r="N82" s="176">
        <v>81880</v>
      </c>
      <c r="O82" s="163">
        <v>27530</v>
      </c>
      <c r="P82" s="163">
        <v>0</v>
      </c>
      <c r="Q82" s="163">
        <v>96982</v>
      </c>
      <c r="R82" s="101">
        <f t="shared" si="1"/>
        <v>33927487</v>
      </c>
    </row>
    <row r="83" spans="2:18" ht="17.25" customHeight="1" x14ac:dyDescent="0.2">
      <c r="B83" s="77" t="s">
        <v>230</v>
      </c>
      <c r="C83" s="175">
        <v>13764859</v>
      </c>
      <c r="D83" s="175">
        <v>199194</v>
      </c>
      <c r="E83" s="175">
        <v>4403979</v>
      </c>
      <c r="F83" s="162">
        <v>38968</v>
      </c>
      <c r="G83" s="162">
        <v>167740</v>
      </c>
      <c r="H83" s="162">
        <v>8641</v>
      </c>
      <c r="I83" s="175">
        <v>385587</v>
      </c>
      <c r="J83" s="162">
        <v>619299</v>
      </c>
      <c r="K83" s="162">
        <v>19044</v>
      </c>
      <c r="L83" s="162">
        <v>530842</v>
      </c>
      <c r="M83" s="175">
        <v>216135</v>
      </c>
      <c r="N83" s="175">
        <v>49172</v>
      </c>
      <c r="O83" s="162">
        <v>16558</v>
      </c>
      <c r="P83" s="162">
        <v>1617853</v>
      </c>
      <c r="Q83" s="162">
        <v>58222</v>
      </c>
      <c r="R83" s="101">
        <f t="shared" si="1"/>
        <v>22096093</v>
      </c>
    </row>
    <row r="84" spans="2:18" ht="15" customHeight="1" x14ac:dyDescent="0.2">
      <c r="B84" s="107" t="s">
        <v>231</v>
      </c>
      <c r="C84" s="176">
        <v>15092164</v>
      </c>
      <c r="D84" s="176">
        <v>217296</v>
      </c>
      <c r="E84" s="176">
        <v>4829848</v>
      </c>
      <c r="F84" s="163">
        <v>42510</v>
      </c>
      <c r="G84" s="163">
        <v>184046</v>
      </c>
      <c r="H84" s="163">
        <v>9427</v>
      </c>
      <c r="I84" s="176">
        <v>423226</v>
      </c>
      <c r="J84" s="163">
        <v>680862</v>
      </c>
      <c r="K84" s="163">
        <v>20774</v>
      </c>
      <c r="L84" s="163">
        <v>541303</v>
      </c>
      <c r="M84" s="177">
        <v>216791</v>
      </c>
      <c r="N84" s="176">
        <v>53952</v>
      </c>
      <c r="O84" s="163">
        <v>18062</v>
      </c>
      <c r="P84" s="163">
        <v>1412858</v>
      </c>
      <c r="Q84" s="163">
        <v>63974</v>
      </c>
      <c r="R84" s="101">
        <f t="shared" si="1"/>
        <v>23807093</v>
      </c>
    </row>
    <row r="85" spans="2:18" ht="17.25" customHeight="1" x14ac:dyDescent="0.2">
      <c r="B85" s="77" t="s">
        <v>232</v>
      </c>
      <c r="C85" s="175">
        <v>26398325</v>
      </c>
      <c r="D85" s="175">
        <v>380679</v>
      </c>
      <c r="E85" s="175">
        <v>8447433</v>
      </c>
      <c r="F85" s="162">
        <v>74473</v>
      </c>
      <c r="G85" s="162">
        <v>321855</v>
      </c>
      <c r="H85" s="162">
        <v>16515</v>
      </c>
      <c r="I85" s="175">
        <v>740036</v>
      </c>
      <c r="J85" s="162">
        <v>1189933</v>
      </c>
      <c r="K85" s="162">
        <v>36396</v>
      </c>
      <c r="L85" s="162">
        <v>842822</v>
      </c>
      <c r="M85" s="175">
        <v>330582</v>
      </c>
      <c r="N85" s="175">
        <v>94349</v>
      </c>
      <c r="O85" s="162">
        <v>31643</v>
      </c>
      <c r="P85" s="162">
        <v>2181424</v>
      </c>
      <c r="Q85" s="162">
        <v>111823</v>
      </c>
      <c r="R85" s="101">
        <f t="shared" si="1"/>
        <v>41198288</v>
      </c>
    </row>
    <row r="86" spans="2:18" ht="15" customHeight="1" x14ac:dyDescent="0.2">
      <c r="B86" s="107" t="s">
        <v>233</v>
      </c>
      <c r="C86" s="176">
        <v>22629870</v>
      </c>
      <c r="D86" s="176">
        <v>327080</v>
      </c>
      <c r="E86" s="176">
        <v>7240719</v>
      </c>
      <c r="F86" s="163">
        <v>63988</v>
      </c>
      <c r="G86" s="163">
        <v>275819</v>
      </c>
      <c r="H86" s="163">
        <v>14190</v>
      </c>
      <c r="I86" s="176">
        <v>634082</v>
      </c>
      <c r="J86" s="163">
        <v>1018817</v>
      </c>
      <c r="K86" s="163">
        <v>31271</v>
      </c>
      <c r="L86" s="163">
        <v>766781</v>
      </c>
      <c r="M86" s="177">
        <v>318378</v>
      </c>
      <c r="N86" s="176">
        <v>80860</v>
      </c>
      <c r="O86" s="163">
        <v>27186</v>
      </c>
      <c r="P86" s="163">
        <v>0</v>
      </c>
      <c r="Q86" s="163">
        <v>95768</v>
      </c>
      <c r="R86" s="101">
        <f t="shared" si="1"/>
        <v>33524809</v>
      </c>
    </row>
    <row r="87" spans="2:18" ht="17.25" customHeight="1" x14ac:dyDescent="0.2">
      <c r="B87" s="77" t="s">
        <v>234</v>
      </c>
      <c r="C87" s="175">
        <v>18315593</v>
      </c>
      <c r="D87" s="175">
        <v>263448</v>
      </c>
      <c r="E87" s="175">
        <v>5861702</v>
      </c>
      <c r="F87" s="162">
        <v>51539</v>
      </c>
      <c r="G87" s="162">
        <v>223387</v>
      </c>
      <c r="H87" s="162">
        <v>11430</v>
      </c>
      <c r="I87" s="175">
        <v>513729</v>
      </c>
      <c r="J87" s="162">
        <v>826716</v>
      </c>
      <c r="K87" s="162">
        <v>25187</v>
      </c>
      <c r="L87" s="162">
        <v>649693</v>
      </c>
      <c r="M87" s="175">
        <v>285044</v>
      </c>
      <c r="N87" s="175">
        <v>65477</v>
      </c>
      <c r="O87" s="162">
        <v>21897</v>
      </c>
      <c r="P87" s="162">
        <v>796908</v>
      </c>
      <c r="Q87" s="162">
        <v>77668</v>
      </c>
      <c r="R87" s="101">
        <f t="shared" si="1"/>
        <v>27989418</v>
      </c>
    </row>
    <row r="88" spans="2:18" ht="15" customHeight="1" x14ac:dyDescent="0.2">
      <c r="B88" s="107" t="s">
        <v>235</v>
      </c>
      <c r="C88" s="176">
        <v>28661672</v>
      </c>
      <c r="D88" s="176">
        <v>413277</v>
      </c>
      <c r="E88" s="176">
        <v>9171748</v>
      </c>
      <c r="F88" s="163">
        <v>80850</v>
      </c>
      <c r="G88" s="163">
        <v>349451</v>
      </c>
      <c r="H88" s="163">
        <v>17931</v>
      </c>
      <c r="I88" s="176">
        <v>803501</v>
      </c>
      <c r="J88" s="163">
        <v>1292022</v>
      </c>
      <c r="K88" s="163">
        <v>39512</v>
      </c>
      <c r="L88" s="163">
        <v>883960</v>
      </c>
      <c r="M88" s="177">
        <v>347313</v>
      </c>
      <c r="N88" s="176">
        <v>102442</v>
      </c>
      <c r="O88" s="163">
        <v>34351</v>
      </c>
      <c r="P88" s="163">
        <v>1968828</v>
      </c>
      <c r="Q88" s="163">
        <v>121417</v>
      </c>
      <c r="R88" s="101">
        <f t="shared" si="1"/>
        <v>44288275</v>
      </c>
    </row>
    <row r="89" spans="2:18" ht="17.25" customHeight="1" x14ac:dyDescent="0.2">
      <c r="B89" s="77" t="s">
        <v>236</v>
      </c>
      <c r="C89" s="175">
        <v>33729377</v>
      </c>
      <c r="D89" s="175">
        <v>487306</v>
      </c>
      <c r="E89" s="175">
        <v>10792371</v>
      </c>
      <c r="F89" s="162">
        <v>95332</v>
      </c>
      <c r="G89" s="162">
        <v>411127</v>
      </c>
      <c r="H89" s="162">
        <v>21140</v>
      </c>
      <c r="I89" s="175">
        <v>945174</v>
      </c>
      <c r="J89" s="162">
        <v>1518868</v>
      </c>
      <c r="K89" s="162">
        <v>46589</v>
      </c>
      <c r="L89" s="162">
        <v>1133448</v>
      </c>
      <c r="M89" s="175">
        <v>448739</v>
      </c>
      <c r="N89" s="175">
        <v>120526</v>
      </c>
      <c r="O89" s="162">
        <v>40504</v>
      </c>
      <c r="P89" s="162">
        <v>2126303</v>
      </c>
      <c r="Q89" s="162">
        <v>142765</v>
      </c>
      <c r="R89" s="101">
        <f t="shared" si="1"/>
        <v>52059569</v>
      </c>
    </row>
    <row r="90" spans="2:18" ht="15" customHeight="1" x14ac:dyDescent="0.2">
      <c r="B90" s="107" t="s">
        <v>237</v>
      </c>
      <c r="C90" s="176">
        <v>72907435</v>
      </c>
      <c r="D90" s="176">
        <v>1052859</v>
      </c>
      <c r="E90" s="176">
        <v>23328667</v>
      </c>
      <c r="F90" s="163">
        <v>205972</v>
      </c>
      <c r="G90" s="163">
        <v>888721</v>
      </c>
      <c r="H90" s="163">
        <v>45677</v>
      </c>
      <c r="I90" s="176">
        <v>2043226</v>
      </c>
      <c r="J90" s="163">
        <v>3283889</v>
      </c>
      <c r="K90" s="163">
        <v>100659</v>
      </c>
      <c r="L90" s="163">
        <v>2287578</v>
      </c>
      <c r="M90" s="177">
        <v>917985</v>
      </c>
      <c r="N90" s="176">
        <v>260525</v>
      </c>
      <c r="O90" s="163">
        <v>87514</v>
      </c>
      <c r="P90" s="163">
        <v>3826517</v>
      </c>
      <c r="Q90" s="163">
        <v>308653</v>
      </c>
      <c r="R90" s="101">
        <f t="shared" si="1"/>
        <v>111545877</v>
      </c>
    </row>
    <row r="91" spans="2:18" ht="17.25" customHeight="1" x14ac:dyDescent="0.2">
      <c r="B91" s="77" t="s">
        <v>238</v>
      </c>
      <c r="C91" s="175">
        <v>20507875</v>
      </c>
      <c r="D91" s="175">
        <v>295434</v>
      </c>
      <c r="E91" s="175">
        <v>6562825</v>
      </c>
      <c r="F91" s="162">
        <v>57796</v>
      </c>
      <c r="G91" s="162">
        <v>250072</v>
      </c>
      <c r="H91" s="162">
        <v>12817</v>
      </c>
      <c r="I91" s="175">
        <v>575031</v>
      </c>
      <c r="J91" s="162">
        <v>924911</v>
      </c>
      <c r="K91" s="162">
        <v>28245</v>
      </c>
      <c r="L91" s="162">
        <v>683001</v>
      </c>
      <c r="M91" s="175">
        <v>293671</v>
      </c>
      <c r="N91" s="175">
        <v>73310</v>
      </c>
      <c r="O91" s="162">
        <v>24556</v>
      </c>
      <c r="P91" s="162">
        <v>1095245</v>
      </c>
      <c r="Q91" s="162">
        <v>86907</v>
      </c>
      <c r="R91" s="101">
        <f t="shared" si="1"/>
        <v>31471696</v>
      </c>
    </row>
    <row r="92" spans="2:18" ht="15" customHeight="1" x14ac:dyDescent="0.2">
      <c r="B92" s="107" t="s">
        <v>239</v>
      </c>
      <c r="C92" s="176">
        <v>29968611</v>
      </c>
      <c r="D92" s="176">
        <v>432907</v>
      </c>
      <c r="E92" s="176">
        <v>9589112</v>
      </c>
      <c r="F92" s="163">
        <v>84690</v>
      </c>
      <c r="G92" s="163">
        <v>365297</v>
      </c>
      <c r="H92" s="163">
        <v>18781</v>
      </c>
      <c r="I92" s="176">
        <v>839816</v>
      </c>
      <c r="J92" s="163">
        <v>1349625</v>
      </c>
      <c r="K92" s="163">
        <v>41388</v>
      </c>
      <c r="L92" s="163">
        <v>931861</v>
      </c>
      <c r="M92" s="177">
        <v>376670</v>
      </c>
      <c r="N92" s="176">
        <v>107087</v>
      </c>
      <c r="O92" s="163">
        <v>35984</v>
      </c>
      <c r="P92" s="163">
        <v>5129092</v>
      </c>
      <c r="Q92" s="163">
        <v>126855</v>
      </c>
      <c r="R92" s="101">
        <f t="shared" si="1"/>
        <v>49397776</v>
      </c>
    </row>
    <row r="93" spans="2:18" ht="17.25" customHeight="1" x14ac:dyDescent="0.2">
      <c r="B93" s="77" t="s">
        <v>240</v>
      </c>
      <c r="C93" s="175">
        <v>88062979</v>
      </c>
      <c r="D93" s="175">
        <v>1269716</v>
      </c>
      <c r="E93" s="175">
        <v>28180272</v>
      </c>
      <c r="F93" s="162">
        <v>248396</v>
      </c>
      <c r="G93" s="162">
        <v>1073701</v>
      </c>
      <c r="H93" s="162">
        <v>55086</v>
      </c>
      <c r="I93" s="175">
        <v>2468790</v>
      </c>
      <c r="J93" s="162">
        <v>3969861</v>
      </c>
      <c r="K93" s="162">
        <v>121392</v>
      </c>
      <c r="L93" s="162">
        <v>2451564</v>
      </c>
      <c r="M93" s="175">
        <v>1015599</v>
      </c>
      <c r="N93" s="175">
        <v>314745</v>
      </c>
      <c r="O93" s="162">
        <v>105539</v>
      </c>
      <c r="P93" s="162">
        <v>4108767</v>
      </c>
      <c r="Q93" s="162">
        <v>373060</v>
      </c>
      <c r="R93" s="101">
        <f t="shared" si="1"/>
        <v>133819467</v>
      </c>
    </row>
    <row r="94" spans="2:18" ht="15" customHeight="1" x14ac:dyDescent="0.2">
      <c r="B94" s="107" t="s">
        <v>241</v>
      </c>
      <c r="C94" s="176">
        <v>19504019</v>
      </c>
      <c r="D94" s="176">
        <v>281068</v>
      </c>
      <c r="E94" s="176">
        <v>6241470</v>
      </c>
      <c r="F94" s="163">
        <v>54986</v>
      </c>
      <c r="G94" s="163">
        <v>237818</v>
      </c>
      <c r="H94" s="163">
        <v>12195</v>
      </c>
      <c r="I94" s="176">
        <v>546844</v>
      </c>
      <c r="J94" s="163">
        <v>879476</v>
      </c>
      <c r="K94" s="163">
        <v>26872</v>
      </c>
      <c r="L94" s="163">
        <v>660003</v>
      </c>
      <c r="M94" s="177">
        <v>263667</v>
      </c>
      <c r="N94" s="176">
        <v>69713</v>
      </c>
      <c r="O94" s="163">
        <v>23363</v>
      </c>
      <c r="P94" s="163">
        <v>2620073</v>
      </c>
      <c r="Q94" s="163">
        <v>82645</v>
      </c>
      <c r="R94" s="101">
        <f t="shared" si="1"/>
        <v>31504212</v>
      </c>
    </row>
    <row r="95" spans="2:18" ht="17.25" customHeight="1" x14ac:dyDescent="0.2">
      <c r="B95" s="77" t="s">
        <v>242</v>
      </c>
      <c r="C95" s="175">
        <v>54156094</v>
      </c>
      <c r="D95" s="175">
        <v>781134</v>
      </c>
      <c r="E95" s="175">
        <v>17329697</v>
      </c>
      <c r="F95" s="162">
        <v>152815</v>
      </c>
      <c r="G95" s="162">
        <v>660259</v>
      </c>
      <c r="H95" s="162">
        <v>33888</v>
      </c>
      <c r="I95" s="175">
        <v>1518111</v>
      </c>
      <c r="J95" s="162">
        <v>2440846</v>
      </c>
      <c r="K95" s="162">
        <v>74681</v>
      </c>
      <c r="L95" s="162">
        <v>1718722</v>
      </c>
      <c r="M95" s="175">
        <v>686710</v>
      </c>
      <c r="N95" s="175">
        <v>193549</v>
      </c>
      <c r="O95" s="162">
        <v>64928</v>
      </c>
      <c r="P95" s="162">
        <v>3707561</v>
      </c>
      <c r="Q95" s="162">
        <v>229386</v>
      </c>
      <c r="R95" s="101">
        <f t="shared" si="1"/>
        <v>83748381</v>
      </c>
    </row>
    <row r="96" spans="2:18" ht="15" customHeight="1" x14ac:dyDescent="0.2">
      <c r="B96" s="107" t="s">
        <v>243</v>
      </c>
      <c r="C96" s="176">
        <v>17336192</v>
      </c>
      <c r="D96" s="176">
        <v>249938</v>
      </c>
      <c r="E96" s="176">
        <v>5547626</v>
      </c>
      <c r="F96" s="163">
        <v>48896</v>
      </c>
      <c r="G96" s="163">
        <v>211371</v>
      </c>
      <c r="H96" s="163">
        <v>10843</v>
      </c>
      <c r="I96" s="176">
        <v>486017</v>
      </c>
      <c r="J96" s="163">
        <v>781550</v>
      </c>
      <c r="K96" s="163">
        <v>23896</v>
      </c>
      <c r="L96" s="163">
        <v>629779</v>
      </c>
      <c r="M96" s="177">
        <v>264693</v>
      </c>
      <c r="N96" s="176">
        <v>61967</v>
      </c>
      <c r="O96" s="163">
        <v>20776</v>
      </c>
      <c r="P96" s="163">
        <v>2099405</v>
      </c>
      <c r="Q96" s="163">
        <v>73443</v>
      </c>
      <c r="R96" s="101">
        <f t="shared" si="1"/>
        <v>27846392</v>
      </c>
    </row>
    <row r="97" spans="2:18" ht="17.25" customHeight="1" x14ac:dyDescent="0.2">
      <c r="B97" s="77" t="s">
        <v>244</v>
      </c>
      <c r="C97" s="175">
        <v>26765252</v>
      </c>
      <c r="D97" s="175">
        <v>385269</v>
      </c>
      <c r="E97" s="175">
        <v>8565614</v>
      </c>
      <c r="F97" s="162">
        <v>75371</v>
      </c>
      <c r="G97" s="162">
        <v>326408</v>
      </c>
      <c r="H97" s="162">
        <v>16715</v>
      </c>
      <c r="I97" s="175">
        <v>750615</v>
      </c>
      <c r="J97" s="162">
        <v>1207636</v>
      </c>
      <c r="K97" s="162">
        <v>36834</v>
      </c>
      <c r="L97" s="162">
        <v>891988</v>
      </c>
      <c r="M97" s="175">
        <v>375696</v>
      </c>
      <c r="N97" s="175">
        <v>95684</v>
      </c>
      <c r="O97" s="162">
        <v>32025</v>
      </c>
      <c r="P97" s="162">
        <v>4131444</v>
      </c>
      <c r="Q97" s="162">
        <v>113464</v>
      </c>
      <c r="R97" s="101">
        <f t="shared" si="1"/>
        <v>43770015</v>
      </c>
    </row>
    <row r="98" spans="2:18" ht="15" customHeight="1" x14ac:dyDescent="0.2">
      <c r="B98" s="107" t="s">
        <v>245</v>
      </c>
      <c r="C98" s="176">
        <v>14234227</v>
      </c>
      <c r="D98" s="176">
        <v>205251</v>
      </c>
      <c r="E98" s="176">
        <v>4554953</v>
      </c>
      <c r="F98" s="163">
        <v>40153</v>
      </c>
      <c r="G98" s="163">
        <v>173548</v>
      </c>
      <c r="H98" s="163">
        <v>8905</v>
      </c>
      <c r="I98" s="176">
        <v>399041</v>
      </c>
      <c r="J98" s="163">
        <v>641650</v>
      </c>
      <c r="K98" s="163">
        <v>19623</v>
      </c>
      <c r="L98" s="163">
        <v>562551</v>
      </c>
      <c r="M98" s="177">
        <v>227047</v>
      </c>
      <c r="N98" s="176">
        <v>50871</v>
      </c>
      <c r="O98" s="163">
        <v>17060</v>
      </c>
      <c r="P98" s="163">
        <v>1069300</v>
      </c>
      <c r="Q98" s="163">
        <v>60297</v>
      </c>
      <c r="R98" s="101">
        <f t="shared" si="1"/>
        <v>22264477</v>
      </c>
    </row>
    <row r="99" spans="2:18" ht="17.25" customHeight="1" x14ac:dyDescent="0.2">
      <c r="B99" s="77" t="s">
        <v>246</v>
      </c>
      <c r="C99" s="175">
        <v>58274083</v>
      </c>
      <c r="D99" s="175">
        <v>844300</v>
      </c>
      <c r="E99" s="175">
        <v>18643328</v>
      </c>
      <c r="F99" s="162">
        <v>165172</v>
      </c>
      <c r="G99" s="162">
        <v>710022</v>
      </c>
      <c r="H99" s="162">
        <v>36629</v>
      </c>
      <c r="I99" s="175">
        <v>1631981</v>
      </c>
      <c r="J99" s="162">
        <v>2620168</v>
      </c>
      <c r="K99" s="162">
        <v>80721</v>
      </c>
      <c r="L99" s="162">
        <v>1896791</v>
      </c>
      <c r="M99" s="175">
        <v>759070</v>
      </c>
      <c r="N99" s="175">
        <v>208155</v>
      </c>
      <c r="O99" s="162">
        <v>70179</v>
      </c>
      <c r="P99" s="162">
        <v>4180580</v>
      </c>
      <c r="Q99" s="162">
        <v>246359</v>
      </c>
      <c r="R99" s="101">
        <f t="shared" si="1"/>
        <v>90367538</v>
      </c>
    </row>
    <row r="100" spans="2:18" ht="15" customHeight="1" x14ac:dyDescent="0.2">
      <c r="B100" s="107" t="s">
        <v>247</v>
      </c>
      <c r="C100" s="176">
        <v>72908817</v>
      </c>
      <c r="D100" s="176">
        <v>1052032</v>
      </c>
      <c r="E100" s="176">
        <v>23330034</v>
      </c>
      <c r="F100" s="163">
        <v>205810</v>
      </c>
      <c r="G100" s="163">
        <v>888838</v>
      </c>
      <c r="H100" s="163">
        <v>45642</v>
      </c>
      <c r="I100" s="176">
        <v>2043616</v>
      </c>
      <c r="J100" s="163">
        <v>3285364</v>
      </c>
      <c r="K100" s="163">
        <v>100580</v>
      </c>
      <c r="L100" s="163">
        <v>1900178</v>
      </c>
      <c r="M100" s="177">
        <v>782372</v>
      </c>
      <c r="N100" s="176">
        <v>260556</v>
      </c>
      <c r="O100" s="163">
        <v>87445</v>
      </c>
      <c r="P100" s="163">
        <v>4151327</v>
      </c>
      <c r="Q100" s="163">
        <v>308762</v>
      </c>
      <c r="R100" s="101">
        <f t="shared" si="1"/>
        <v>111351373</v>
      </c>
    </row>
    <row r="101" spans="2:18" ht="15" customHeight="1" x14ac:dyDescent="0.2">
      <c r="B101" s="19"/>
      <c r="C101" s="178"/>
      <c r="D101" s="178"/>
      <c r="E101" s="178"/>
      <c r="F101" s="164"/>
      <c r="G101" s="164"/>
      <c r="H101" s="164"/>
      <c r="I101" s="178"/>
      <c r="J101" s="164"/>
      <c r="K101" s="164"/>
      <c r="L101" s="164"/>
      <c r="M101" s="178"/>
      <c r="N101" s="178"/>
      <c r="O101" s="164"/>
      <c r="P101" s="164"/>
      <c r="Q101" s="164"/>
      <c r="R101" s="42"/>
    </row>
    <row r="102" spans="2:18" x14ac:dyDescent="0.2">
      <c r="R102" s="1"/>
    </row>
    <row r="103" spans="2:18" ht="15.75" x14ac:dyDescent="0.25">
      <c r="B103" s="190" t="s">
        <v>0</v>
      </c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</row>
    <row r="104" spans="2:18" s="37" customFormat="1" ht="16.5" customHeight="1" x14ac:dyDescent="0.2">
      <c r="B104" s="192" t="s">
        <v>130</v>
      </c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</row>
    <row r="105" spans="2:18" ht="12.75" customHeight="1" x14ac:dyDescent="0.2">
      <c r="B105" s="192" t="str">
        <f>+B4</f>
        <v>POR EL  PERIODO  DEL 1° DE ENERO AL 31 DE DICIEMBRE DEL AÑO 2021.</v>
      </c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</row>
    <row r="106" spans="2:18" ht="10.5" customHeight="1" x14ac:dyDescent="0.2">
      <c r="B106" s="186" t="s">
        <v>5</v>
      </c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</row>
    <row r="107" spans="2:18" ht="3" customHeight="1" x14ac:dyDescent="0.2">
      <c r="B107" s="6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71"/>
    </row>
    <row r="108" spans="2:18" ht="12.75" customHeight="1" x14ac:dyDescent="0.2">
      <c r="B108" s="198" t="s">
        <v>171</v>
      </c>
      <c r="C108" s="158"/>
      <c r="D108" s="158" t="s">
        <v>142</v>
      </c>
      <c r="E108" s="158" t="s">
        <v>142</v>
      </c>
      <c r="F108" s="158" t="s">
        <v>149</v>
      </c>
      <c r="G108" s="158" t="s">
        <v>151</v>
      </c>
      <c r="H108" s="158" t="s">
        <v>310</v>
      </c>
      <c r="I108" s="158" t="s">
        <v>148</v>
      </c>
      <c r="J108" s="158" t="s">
        <v>149</v>
      </c>
      <c r="K108" s="158" t="s">
        <v>149</v>
      </c>
      <c r="L108" s="158" t="s">
        <v>152</v>
      </c>
      <c r="M108" s="158" t="s">
        <v>149</v>
      </c>
      <c r="N108" s="158" t="s">
        <v>149</v>
      </c>
      <c r="O108" s="158" t="s">
        <v>150</v>
      </c>
      <c r="P108" s="158"/>
      <c r="Q108" s="172" t="s">
        <v>293</v>
      </c>
      <c r="R108" s="195" t="s">
        <v>129</v>
      </c>
    </row>
    <row r="109" spans="2:18" ht="12.75" customHeight="1" x14ac:dyDescent="0.2">
      <c r="B109" s="199"/>
      <c r="C109" s="159" t="s">
        <v>142</v>
      </c>
      <c r="D109" s="159" t="s">
        <v>158</v>
      </c>
      <c r="E109" s="159" t="s">
        <v>153</v>
      </c>
      <c r="F109" s="159" t="s">
        <v>159</v>
      </c>
      <c r="G109" s="159" t="s">
        <v>154</v>
      </c>
      <c r="H109" s="159" t="s">
        <v>311</v>
      </c>
      <c r="I109" s="159" t="s">
        <v>154</v>
      </c>
      <c r="J109" s="159" t="s">
        <v>289</v>
      </c>
      <c r="K109" s="159" t="s">
        <v>289</v>
      </c>
      <c r="L109" s="159" t="s">
        <v>157</v>
      </c>
      <c r="M109" s="159" t="s">
        <v>153</v>
      </c>
      <c r="N109" s="159" t="s">
        <v>155</v>
      </c>
      <c r="O109" s="159" t="s">
        <v>156</v>
      </c>
      <c r="P109" s="159" t="s">
        <v>142</v>
      </c>
      <c r="Q109" s="173" t="s">
        <v>294</v>
      </c>
      <c r="R109" s="196"/>
    </row>
    <row r="110" spans="2:18" ht="12.75" customHeight="1" x14ac:dyDescent="0.2">
      <c r="B110" s="199"/>
      <c r="C110" s="159" t="s">
        <v>158</v>
      </c>
      <c r="D110" s="159" t="s">
        <v>287</v>
      </c>
      <c r="E110" s="159" t="s">
        <v>159</v>
      </c>
      <c r="F110" s="159" t="s">
        <v>288</v>
      </c>
      <c r="G110" s="159" t="s">
        <v>162</v>
      </c>
      <c r="H110" s="159" t="s">
        <v>312</v>
      </c>
      <c r="I110" s="159" t="s">
        <v>160</v>
      </c>
      <c r="J110" s="159" t="s">
        <v>290</v>
      </c>
      <c r="K110" s="159" t="s">
        <v>290</v>
      </c>
      <c r="L110" s="159" t="s">
        <v>164</v>
      </c>
      <c r="M110" s="159" t="s">
        <v>155</v>
      </c>
      <c r="N110" s="159" t="s">
        <v>161</v>
      </c>
      <c r="O110" s="159" t="s">
        <v>163</v>
      </c>
      <c r="P110" s="159" t="s">
        <v>285</v>
      </c>
      <c r="Q110" s="173" t="s">
        <v>295</v>
      </c>
      <c r="R110" s="196"/>
    </row>
    <row r="111" spans="2:18" ht="12.75" customHeight="1" x14ac:dyDescent="0.2">
      <c r="B111" s="200"/>
      <c r="C111" s="160"/>
      <c r="D111" s="160"/>
      <c r="E111" s="160" t="s">
        <v>165</v>
      </c>
      <c r="F111" s="160" t="s">
        <v>287</v>
      </c>
      <c r="G111" s="160" t="s">
        <v>168</v>
      </c>
      <c r="H111" s="160" t="s">
        <v>313</v>
      </c>
      <c r="I111" s="160" t="s">
        <v>166</v>
      </c>
      <c r="J111" s="160"/>
      <c r="K111" s="160" t="s">
        <v>287</v>
      </c>
      <c r="L111" s="160" t="s">
        <v>170</v>
      </c>
      <c r="M111" s="160"/>
      <c r="N111" s="160" t="s">
        <v>167</v>
      </c>
      <c r="O111" s="160" t="s">
        <v>169</v>
      </c>
      <c r="P111" s="160"/>
      <c r="Q111" s="174" t="s">
        <v>296</v>
      </c>
      <c r="R111" s="197"/>
    </row>
    <row r="112" spans="2:18" ht="11.25" hidden="1" customHeight="1" x14ac:dyDescent="0.2">
      <c r="B112" s="7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"/>
    </row>
    <row r="113" spans="2:18" ht="17.25" customHeight="1" x14ac:dyDescent="0.2">
      <c r="B113" s="77" t="s">
        <v>248</v>
      </c>
      <c r="C113" s="175">
        <v>23304683</v>
      </c>
      <c r="D113" s="175">
        <v>335902</v>
      </c>
      <c r="E113" s="175">
        <v>7457652</v>
      </c>
      <c r="F113" s="162">
        <v>65713</v>
      </c>
      <c r="G113" s="162">
        <v>284153</v>
      </c>
      <c r="H113" s="162">
        <v>14574</v>
      </c>
      <c r="I113" s="175">
        <v>653379</v>
      </c>
      <c r="J113" s="162">
        <v>1050750</v>
      </c>
      <c r="K113" s="162">
        <v>32114</v>
      </c>
      <c r="L113" s="162">
        <v>703622</v>
      </c>
      <c r="M113" s="175">
        <v>304923</v>
      </c>
      <c r="N113" s="175">
        <v>83299</v>
      </c>
      <c r="O113" s="162">
        <v>27921</v>
      </c>
      <c r="P113" s="162">
        <v>0</v>
      </c>
      <c r="Q113" s="162">
        <v>98738</v>
      </c>
      <c r="R113" s="101">
        <f>SUM(C113:Q113)</f>
        <v>34417423</v>
      </c>
    </row>
    <row r="114" spans="2:18" ht="15" customHeight="1" x14ac:dyDescent="0.2">
      <c r="B114" s="107" t="s">
        <v>249</v>
      </c>
      <c r="C114" s="176">
        <v>17007053</v>
      </c>
      <c r="D114" s="176">
        <v>245403</v>
      </c>
      <c r="E114" s="176">
        <v>5442072</v>
      </c>
      <c r="F114" s="163">
        <v>48008</v>
      </c>
      <c r="G114" s="163">
        <v>207334</v>
      </c>
      <c r="H114" s="163">
        <v>10647</v>
      </c>
      <c r="I114" s="176">
        <v>476704</v>
      </c>
      <c r="J114" s="163">
        <v>766354</v>
      </c>
      <c r="K114" s="163">
        <v>23461</v>
      </c>
      <c r="L114" s="163">
        <v>606725</v>
      </c>
      <c r="M114" s="177">
        <v>250920</v>
      </c>
      <c r="N114" s="176">
        <v>60780</v>
      </c>
      <c r="O114" s="163">
        <v>20395</v>
      </c>
      <c r="P114" s="163">
        <v>1045936</v>
      </c>
      <c r="Q114" s="163">
        <v>72022</v>
      </c>
      <c r="R114" s="101">
        <f t="shared" ref="R114:R149" si="2">SUM(C114:Q114)</f>
        <v>26283814</v>
      </c>
    </row>
    <row r="115" spans="2:18" ht="17.25" customHeight="1" x14ac:dyDescent="0.2">
      <c r="B115" s="77" t="s">
        <v>250</v>
      </c>
      <c r="C115" s="175">
        <v>42365296</v>
      </c>
      <c r="D115" s="175">
        <v>610679</v>
      </c>
      <c r="E115" s="175">
        <v>13557120</v>
      </c>
      <c r="F115" s="162">
        <v>119468</v>
      </c>
      <c r="G115" s="162">
        <v>516553</v>
      </c>
      <c r="H115" s="162">
        <v>26493</v>
      </c>
      <c r="I115" s="175">
        <v>1187749</v>
      </c>
      <c r="J115" s="162">
        <v>1910074</v>
      </c>
      <c r="K115" s="162">
        <v>58385</v>
      </c>
      <c r="L115" s="162">
        <v>1338740</v>
      </c>
      <c r="M115" s="175">
        <v>532220</v>
      </c>
      <c r="N115" s="175">
        <v>151422</v>
      </c>
      <c r="O115" s="162">
        <v>50762</v>
      </c>
      <c r="P115" s="162">
        <v>2973709</v>
      </c>
      <c r="Q115" s="162">
        <v>179489</v>
      </c>
      <c r="R115" s="101">
        <f t="shared" si="2"/>
        <v>65578159</v>
      </c>
    </row>
    <row r="116" spans="2:18" ht="15" customHeight="1" x14ac:dyDescent="0.2">
      <c r="B116" s="107" t="s">
        <v>251</v>
      </c>
      <c r="C116" s="176">
        <v>21666142</v>
      </c>
      <c r="D116" s="176">
        <v>312812</v>
      </c>
      <c r="E116" s="176">
        <v>6932734</v>
      </c>
      <c r="F116" s="163">
        <v>61196</v>
      </c>
      <c r="G116" s="163">
        <v>264113</v>
      </c>
      <c r="H116" s="163">
        <v>13572</v>
      </c>
      <c r="I116" s="176">
        <v>607221</v>
      </c>
      <c r="J116" s="163">
        <v>975997</v>
      </c>
      <c r="K116" s="163">
        <v>29906</v>
      </c>
      <c r="L116" s="163">
        <v>744725</v>
      </c>
      <c r="M116" s="177">
        <v>322497</v>
      </c>
      <c r="N116" s="176">
        <v>77422</v>
      </c>
      <c r="O116" s="163">
        <v>25999</v>
      </c>
      <c r="P116" s="163">
        <v>281680</v>
      </c>
      <c r="Q116" s="163">
        <v>91733</v>
      </c>
      <c r="R116" s="101">
        <f t="shared" si="2"/>
        <v>32407749</v>
      </c>
    </row>
    <row r="117" spans="2:18" ht="17.25" customHeight="1" x14ac:dyDescent="0.2">
      <c r="B117" s="77" t="s">
        <v>252</v>
      </c>
      <c r="C117" s="175">
        <v>15142143</v>
      </c>
      <c r="D117" s="175">
        <v>218474</v>
      </c>
      <c r="E117" s="175">
        <v>4845343</v>
      </c>
      <c r="F117" s="162">
        <v>42741</v>
      </c>
      <c r="G117" s="162">
        <v>184602</v>
      </c>
      <c r="H117" s="162">
        <v>9478</v>
      </c>
      <c r="I117" s="175">
        <v>424438</v>
      </c>
      <c r="J117" s="162">
        <v>682354</v>
      </c>
      <c r="K117" s="162">
        <v>20887</v>
      </c>
      <c r="L117" s="162">
        <v>533111</v>
      </c>
      <c r="M117" s="175">
        <v>232654</v>
      </c>
      <c r="N117" s="175">
        <v>54113</v>
      </c>
      <c r="O117" s="162">
        <v>18160</v>
      </c>
      <c r="P117" s="162">
        <v>949021</v>
      </c>
      <c r="Q117" s="162">
        <v>64127</v>
      </c>
      <c r="R117" s="101">
        <f t="shared" si="2"/>
        <v>23421646</v>
      </c>
    </row>
    <row r="118" spans="2:18" ht="15" customHeight="1" x14ac:dyDescent="0.2">
      <c r="B118" s="107" t="s">
        <v>253</v>
      </c>
      <c r="C118" s="176">
        <v>64041365</v>
      </c>
      <c r="D118" s="176">
        <v>924563</v>
      </c>
      <c r="E118" s="176">
        <v>20492017</v>
      </c>
      <c r="F118" s="163">
        <v>180874</v>
      </c>
      <c r="G118" s="163">
        <v>780678</v>
      </c>
      <c r="H118" s="163">
        <v>40111</v>
      </c>
      <c r="I118" s="176">
        <v>1794865</v>
      </c>
      <c r="J118" s="163">
        <v>2884973</v>
      </c>
      <c r="K118" s="163">
        <v>88394</v>
      </c>
      <c r="L118" s="163">
        <v>1919480</v>
      </c>
      <c r="M118" s="177">
        <v>768330</v>
      </c>
      <c r="N118" s="176">
        <v>228850</v>
      </c>
      <c r="O118" s="163">
        <v>76851</v>
      </c>
      <c r="P118" s="163">
        <v>7456918</v>
      </c>
      <c r="Q118" s="163">
        <v>271150</v>
      </c>
      <c r="R118" s="101">
        <f t="shared" si="2"/>
        <v>101949419</v>
      </c>
    </row>
    <row r="119" spans="2:18" ht="17.25" customHeight="1" x14ac:dyDescent="0.2">
      <c r="B119" s="77" t="s">
        <v>254</v>
      </c>
      <c r="C119" s="175">
        <v>34428370</v>
      </c>
      <c r="D119" s="175">
        <v>497735</v>
      </c>
      <c r="E119" s="175">
        <v>11015666</v>
      </c>
      <c r="F119" s="162">
        <v>97373</v>
      </c>
      <c r="G119" s="162">
        <v>419608</v>
      </c>
      <c r="H119" s="162">
        <v>21594</v>
      </c>
      <c r="I119" s="175">
        <v>964624</v>
      </c>
      <c r="J119" s="162">
        <v>1549790</v>
      </c>
      <c r="K119" s="162">
        <v>47586</v>
      </c>
      <c r="L119" s="162">
        <v>1010724</v>
      </c>
      <c r="M119" s="175">
        <v>429331</v>
      </c>
      <c r="N119" s="175">
        <v>123010</v>
      </c>
      <c r="O119" s="162">
        <v>41372</v>
      </c>
      <c r="P119" s="162">
        <v>4664922</v>
      </c>
      <c r="Q119" s="162">
        <v>145684</v>
      </c>
      <c r="R119" s="101">
        <f t="shared" si="2"/>
        <v>55457389</v>
      </c>
    </row>
    <row r="120" spans="2:18" ht="15" customHeight="1" x14ac:dyDescent="0.2">
      <c r="B120" s="107" t="s">
        <v>255</v>
      </c>
      <c r="C120" s="176">
        <v>28167102</v>
      </c>
      <c r="D120" s="176">
        <v>407267</v>
      </c>
      <c r="E120" s="176">
        <v>9012263</v>
      </c>
      <c r="F120" s="163">
        <v>79673</v>
      </c>
      <c r="G120" s="163">
        <v>343290</v>
      </c>
      <c r="H120" s="163">
        <v>17669</v>
      </c>
      <c r="I120" s="176">
        <v>789172</v>
      </c>
      <c r="J120" s="163">
        <v>1267856</v>
      </c>
      <c r="K120" s="163">
        <v>38937</v>
      </c>
      <c r="L120" s="163">
        <v>976277</v>
      </c>
      <c r="M120" s="177">
        <v>414533</v>
      </c>
      <c r="N120" s="176">
        <v>100640</v>
      </c>
      <c r="O120" s="163">
        <v>33852</v>
      </c>
      <c r="P120" s="163">
        <v>0</v>
      </c>
      <c r="Q120" s="163">
        <v>119183</v>
      </c>
      <c r="R120" s="101">
        <f t="shared" si="2"/>
        <v>41767714</v>
      </c>
    </row>
    <row r="121" spans="2:18" ht="17.25" customHeight="1" x14ac:dyDescent="0.2">
      <c r="B121" s="77" t="s">
        <v>256</v>
      </c>
      <c r="C121" s="175">
        <v>32506586</v>
      </c>
      <c r="D121" s="175">
        <v>469272</v>
      </c>
      <c r="E121" s="175">
        <v>10401514</v>
      </c>
      <c r="F121" s="162">
        <v>91804</v>
      </c>
      <c r="G121" s="162">
        <v>396264</v>
      </c>
      <c r="H121" s="162">
        <v>20359</v>
      </c>
      <c r="I121" s="175">
        <v>911059</v>
      </c>
      <c r="J121" s="162">
        <v>1464416</v>
      </c>
      <c r="K121" s="162">
        <v>44865</v>
      </c>
      <c r="L121" s="162">
        <v>1047529</v>
      </c>
      <c r="M121" s="175">
        <v>434166</v>
      </c>
      <c r="N121" s="175">
        <v>116159</v>
      </c>
      <c r="O121" s="162">
        <v>39005</v>
      </c>
      <c r="P121" s="162">
        <v>1405172</v>
      </c>
      <c r="Q121" s="162">
        <v>137635</v>
      </c>
      <c r="R121" s="101">
        <f t="shared" si="2"/>
        <v>49485805</v>
      </c>
    </row>
    <row r="122" spans="2:18" ht="15" customHeight="1" x14ac:dyDescent="0.2">
      <c r="B122" s="107" t="s">
        <v>257</v>
      </c>
      <c r="C122" s="176">
        <v>18445919</v>
      </c>
      <c r="D122" s="176">
        <v>265944</v>
      </c>
      <c r="E122" s="176">
        <v>5902733</v>
      </c>
      <c r="F122" s="163">
        <v>52028</v>
      </c>
      <c r="G122" s="163">
        <v>224903</v>
      </c>
      <c r="H122" s="163">
        <v>11537</v>
      </c>
      <c r="I122" s="176">
        <v>517126</v>
      </c>
      <c r="J122" s="163">
        <v>831565</v>
      </c>
      <c r="K122" s="163">
        <v>25426</v>
      </c>
      <c r="L122" s="163">
        <v>660730</v>
      </c>
      <c r="M122" s="177">
        <v>271360</v>
      </c>
      <c r="N122" s="176">
        <v>65929</v>
      </c>
      <c r="O122" s="163">
        <v>22105</v>
      </c>
      <c r="P122" s="163">
        <v>1008588</v>
      </c>
      <c r="Q122" s="163">
        <v>78143</v>
      </c>
      <c r="R122" s="101">
        <f t="shared" si="2"/>
        <v>28384036</v>
      </c>
    </row>
    <row r="123" spans="2:18" ht="17.25" customHeight="1" x14ac:dyDescent="0.2">
      <c r="B123" s="77" t="s">
        <v>258</v>
      </c>
      <c r="C123" s="175">
        <v>18017017</v>
      </c>
      <c r="D123" s="175">
        <v>260189</v>
      </c>
      <c r="E123" s="175">
        <v>5765017</v>
      </c>
      <c r="F123" s="162">
        <v>50902</v>
      </c>
      <c r="G123" s="162">
        <v>219622</v>
      </c>
      <c r="H123" s="162">
        <v>11288</v>
      </c>
      <c r="I123" s="175">
        <v>504923</v>
      </c>
      <c r="J123" s="162">
        <v>811515</v>
      </c>
      <c r="K123" s="162">
        <v>24876</v>
      </c>
      <c r="L123" s="162">
        <v>660817</v>
      </c>
      <c r="M123" s="175">
        <v>264079</v>
      </c>
      <c r="N123" s="175">
        <v>64381</v>
      </c>
      <c r="O123" s="162">
        <v>21626</v>
      </c>
      <c r="P123" s="162">
        <v>1522809</v>
      </c>
      <c r="Q123" s="162">
        <v>76276</v>
      </c>
      <c r="R123" s="101">
        <f t="shared" si="2"/>
        <v>28275337</v>
      </c>
    </row>
    <row r="124" spans="2:18" ht="15" customHeight="1" x14ac:dyDescent="0.2">
      <c r="B124" s="107" t="s">
        <v>259</v>
      </c>
      <c r="C124" s="176">
        <v>81963183</v>
      </c>
      <c r="D124" s="176">
        <v>1186144</v>
      </c>
      <c r="E124" s="176">
        <v>26223558</v>
      </c>
      <c r="F124" s="163">
        <v>232048</v>
      </c>
      <c r="G124" s="163">
        <v>998813</v>
      </c>
      <c r="H124" s="163">
        <v>51461</v>
      </c>
      <c r="I124" s="176">
        <v>2295971</v>
      </c>
      <c r="J124" s="163">
        <v>3687590</v>
      </c>
      <c r="K124" s="163">
        <v>113402</v>
      </c>
      <c r="L124" s="163">
        <v>2599187</v>
      </c>
      <c r="M124" s="177">
        <v>1072708</v>
      </c>
      <c r="N124" s="176">
        <v>292809</v>
      </c>
      <c r="O124" s="163">
        <v>98593</v>
      </c>
      <c r="P124" s="163">
        <v>3392435</v>
      </c>
      <c r="Q124" s="163">
        <v>346679</v>
      </c>
      <c r="R124" s="101">
        <f t="shared" si="2"/>
        <v>124554581</v>
      </c>
    </row>
    <row r="125" spans="2:18" ht="17.25" customHeight="1" x14ac:dyDescent="0.2">
      <c r="B125" s="77" t="s">
        <v>260</v>
      </c>
      <c r="C125" s="175">
        <v>30792553</v>
      </c>
      <c r="D125" s="175">
        <v>443527</v>
      </c>
      <c r="E125" s="175">
        <v>9854149</v>
      </c>
      <c r="F125" s="162">
        <v>86768</v>
      </c>
      <c r="G125" s="162">
        <v>375489</v>
      </c>
      <c r="H125" s="162">
        <v>19241</v>
      </c>
      <c r="I125" s="175">
        <v>863435</v>
      </c>
      <c r="J125" s="162">
        <v>1388868</v>
      </c>
      <c r="K125" s="162">
        <v>42404</v>
      </c>
      <c r="L125" s="162">
        <v>829204</v>
      </c>
      <c r="M125" s="175">
        <v>340963</v>
      </c>
      <c r="N125" s="175">
        <v>110068</v>
      </c>
      <c r="O125" s="162">
        <v>36867</v>
      </c>
      <c r="P125" s="162">
        <v>1435956</v>
      </c>
      <c r="Q125" s="162">
        <v>130503</v>
      </c>
      <c r="R125" s="101">
        <f t="shared" si="2"/>
        <v>46749995</v>
      </c>
    </row>
    <row r="126" spans="2:18" ht="15" customHeight="1" x14ac:dyDescent="0.2">
      <c r="B126" s="107" t="s">
        <v>261</v>
      </c>
      <c r="C126" s="176">
        <v>18128227</v>
      </c>
      <c r="D126" s="176">
        <v>262141</v>
      </c>
      <c r="E126" s="176">
        <v>5800225</v>
      </c>
      <c r="F126" s="163">
        <v>51283</v>
      </c>
      <c r="G126" s="163">
        <v>220938</v>
      </c>
      <c r="H126" s="163">
        <v>11373</v>
      </c>
      <c r="I126" s="176">
        <v>507895</v>
      </c>
      <c r="J126" s="163">
        <v>815946</v>
      </c>
      <c r="K126" s="163">
        <v>25061</v>
      </c>
      <c r="L126" s="163">
        <v>674417</v>
      </c>
      <c r="M126" s="177">
        <v>276648</v>
      </c>
      <c r="N126" s="176">
        <v>64764</v>
      </c>
      <c r="O126" s="163">
        <v>21791</v>
      </c>
      <c r="P126" s="163">
        <v>0</v>
      </c>
      <c r="Q126" s="163">
        <v>76702</v>
      </c>
      <c r="R126" s="101">
        <f t="shared" si="2"/>
        <v>26937411</v>
      </c>
    </row>
    <row r="127" spans="2:18" ht="17.25" customHeight="1" x14ac:dyDescent="0.2">
      <c r="B127" s="77" t="s">
        <v>262</v>
      </c>
      <c r="C127" s="175">
        <v>17950783</v>
      </c>
      <c r="D127" s="175">
        <v>259014</v>
      </c>
      <c r="E127" s="175">
        <v>5744063</v>
      </c>
      <c r="F127" s="162">
        <v>50671</v>
      </c>
      <c r="G127" s="162">
        <v>218839</v>
      </c>
      <c r="H127" s="162">
        <v>11236</v>
      </c>
      <c r="I127" s="175">
        <v>503158</v>
      </c>
      <c r="J127" s="162">
        <v>808890</v>
      </c>
      <c r="K127" s="162">
        <v>24763</v>
      </c>
      <c r="L127" s="162">
        <v>648513</v>
      </c>
      <c r="M127" s="175">
        <v>261617</v>
      </c>
      <c r="N127" s="175">
        <v>64153</v>
      </c>
      <c r="O127" s="162">
        <v>21529</v>
      </c>
      <c r="P127" s="162">
        <v>1825745</v>
      </c>
      <c r="Q127" s="162">
        <v>76019</v>
      </c>
      <c r="R127" s="101">
        <f t="shared" si="2"/>
        <v>28468993</v>
      </c>
    </row>
    <row r="128" spans="2:18" ht="15" customHeight="1" x14ac:dyDescent="0.2">
      <c r="B128" s="107" t="s">
        <v>263</v>
      </c>
      <c r="C128" s="176">
        <v>35392012</v>
      </c>
      <c r="D128" s="176">
        <v>509154</v>
      </c>
      <c r="E128" s="176">
        <v>11326731</v>
      </c>
      <c r="F128" s="163">
        <v>99607</v>
      </c>
      <c r="G128" s="163">
        <v>431649</v>
      </c>
      <c r="H128" s="163">
        <v>22090</v>
      </c>
      <c r="I128" s="176">
        <v>992665</v>
      </c>
      <c r="J128" s="163">
        <v>1597363</v>
      </c>
      <c r="K128" s="163">
        <v>48679</v>
      </c>
      <c r="L128" s="163">
        <v>609305</v>
      </c>
      <c r="M128" s="177">
        <v>235644</v>
      </c>
      <c r="N128" s="176">
        <v>126533</v>
      </c>
      <c r="O128" s="163">
        <v>42322</v>
      </c>
      <c r="P128" s="163">
        <v>2375707</v>
      </c>
      <c r="Q128" s="163">
        <v>150072</v>
      </c>
      <c r="R128" s="101">
        <f t="shared" si="2"/>
        <v>53959533</v>
      </c>
    </row>
    <row r="129" spans="2:18" ht="17.25" customHeight="1" x14ac:dyDescent="0.2">
      <c r="B129" s="77" t="s">
        <v>264</v>
      </c>
      <c r="C129" s="175">
        <v>28808380</v>
      </c>
      <c r="D129" s="175">
        <v>415732</v>
      </c>
      <c r="E129" s="175">
        <v>9218321</v>
      </c>
      <c r="F129" s="162">
        <v>81331</v>
      </c>
      <c r="G129" s="162">
        <v>351201</v>
      </c>
      <c r="H129" s="162">
        <v>18036</v>
      </c>
      <c r="I129" s="175">
        <v>807472</v>
      </c>
      <c r="J129" s="162">
        <v>1298066</v>
      </c>
      <c r="K129" s="162">
        <v>39747</v>
      </c>
      <c r="L129" s="162">
        <v>916758</v>
      </c>
      <c r="M129" s="175">
        <v>390926</v>
      </c>
      <c r="N129" s="175">
        <v>102948</v>
      </c>
      <c r="O129" s="162">
        <v>34558</v>
      </c>
      <c r="P129" s="162">
        <v>2689300</v>
      </c>
      <c r="Q129" s="162">
        <v>121995</v>
      </c>
      <c r="R129" s="101">
        <f t="shared" si="2"/>
        <v>45294771</v>
      </c>
    </row>
    <row r="130" spans="2:18" ht="15" customHeight="1" x14ac:dyDescent="0.2">
      <c r="B130" s="107" t="s">
        <v>265</v>
      </c>
      <c r="C130" s="176">
        <v>11314607</v>
      </c>
      <c r="D130" s="176">
        <v>163242</v>
      </c>
      <c r="E130" s="176">
        <v>3620574</v>
      </c>
      <c r="F130" s="163">
        <v>31935</v>
      </c>
      <c r="G130" s="163">
        <v>137939</v>
      </c>
      <c r="H130" s="163">
        <v>7082</v>
      </c>
      <c r="I130" s="176">
        <v>317154</v>
      </c>
      <c r="J130" s="163">
        <v>509890</v>
      </c>
      <c r="K130" s="163">
        <v>15607</v>
      </c>
      <c r="L130" s="163">
        <v>480779</v>
      </c>
      <c r="M130" s="177">
        <v>193502</v>
      </c>
      <c r="N130" s="176">
        <v>40434</v>
      </c>
      <c r="O130" s="163">
        <v>13568</v>
      </c>
      <c r="P130" s="163">
        <v>510129</v>
      </c>
      <c r="Q130" s="163">
        <v>47921</v>
      </c>
      <c r="R130" s="101">
        <f t="shared" si="2"/>
        <v>17404363</v>
      </c>
    </row>
    <row r="131" spans="2:18" ht="17.25" customHeight="1" x14ac:dyDescent="0.2">
      <c r="B131" s="77" t="s">
        <v>266</v>
      </c>
      <c r="C131" s="175">
        <v>18226647</v>
      </c>
      <c r="D131" s="175">
        <v>262960</v>
      </c>
      <c r="E131" s="175">
        <v>5832372</v>
      </c>
      <c r="F131" s="162">
        <v>51443</v>
      </c>
      <c r="G131" s="162">
        <v>222208</v>
      </c>
      <c r="H131" s="162">
        <v>11409</v>
      </c>
      <c r="I131" s="175">
        <v>510904</v>
      </c>
      <c r="J131" s="162">
        <v>821376</v>
      </c>
      <c r="K131" s="162">
        <v>25141</v>
      </c>
      <c r="L131" s="162">
        <v>597140</v>
      </c>
      <c r="M131" s="175">
        <v>238550</v>
      </c>
      <c r="N131" s="175">
        <v>65135</v>
      </c>
      <c r="O131" s="162">
        <v>21856</v>
      </c>
      <c r="P131" s="162">
        <v>0</v>
      </c>
      <c r="Q131" s="162">
        <v>77194</v>
      </c>
      <c r="R131" s="101">
        <f t="shared" si="2"/>
        <v>26964335</v>
      </c>
    </row>
    <row r="132" spans="2:18" ht="15" customHeight="1" x14ac:dyDescent="0.2">
      <c r="B132" s="107" t="s">
        <v>267</v>
      </c>
      <c r="C132" s="176">
        <v>29055495</v>
      </c>
      <c r="D132" s="176">
        <v>418629</v>
      </c>
      <c r="E132" s="176">
        <v>9663489</v>
      </c>
      <c r="F132" s="163">
        <v>81898</v>
      </c>
      <c r="G132" s="163">
        <v>354292</v>
      </c>
      <c r="H132" s="163">
        <v>18161</v>
      </c>
      <c r="I132" s="176">
        <v>814678</v>
      </c>
      <c r="J132" s="163">
        <v>1310314</v>
      </c>
      <c r="K132" s="163">
        <v>40024</v>
      </c>
      <c r="L132" s="163">
        <v>473942</v>
      </c>
      <c r="M132" s="177">
        <v>198813</v>
      </c>
      <c r="N132" s="176">
        <v>103854</v>
      </c>
      <c r="O132" s="163">
        <v>34795</v>
      </c>
      <c r="P132" s="163">
        <v>1172042</v>
      </c>
      <c r="Q132" s="163">
        <v>123125</v>
      </c>
      <c r="R132" s="101">
        <f t="shared" si="2"/>
        <v>43863551</v>
      </c>
    </row>
    <row r="133" spans="2:18" ht="17.25" customHeight="1" x14ac:dyDescent="0.2">
      <c r="B133" s="77" t="s">
        <v>268</v>
      </c>
      <c r="C133" s="175">
        <v>47090478</v>
      </c>
      <c r="D133" s="175">
        <v>677538</v>
      </c>
      <c r="E133" s="175">
        <v>15070570</v>
      </c>
      <c r="F133" s="162">
        <v>132548</v>
      </c>
      <c r="G133" s="162">
        <v>574314</v>
      </c>
      <c r="H133" s="162">
        <v>29395</v>
      </c>
      <c r="I133" s="175">
        <v>1320745</v>
      </c>
      <c r="J133" s="162">
        <v>2125200</v>
      </c>
      <c r="K133" s="162">
        <v>64776</v>
      </c>
      <c r="L133" s="162">
        <v>932672</v>
      </c>
      <c r="M133" s="175">
        <v>367133</v>
      </c>
      <c r="N133" s="175">
        <v>168350</v>
      </c>
      <c r="O133" s="162">
        <v>56316</v>
      </c>
      <c r="P133" s="162">
        <v>730514</v>
      </c>
      <c r="Q133" s="162">
        <v>199665</v>
      </c>
      <c r="R133" s="101">
        <f t="shared" si="2"/>
        <v>69540214</v>
      </c>
    </row>
    <row r="134" spans="2:18" ht="15" customHeight="1" x14ac:dyDescent="0.2">
      <c r="B134" s="107" t="s">
        <v>269</v>
      </c>
      <c r="C134" s="176">
        <v>27663969</v>
      </c>
      <c r="D134" s="176">
        <v>397870</v>
      </c>
      <c r="E134" s="176">
        <v>8853594</v>
      </c>
      <c r="F134" s="163">
        <v>77836</v>
      </c>
      <c r="G134" s="163">
        <v>337408</v>
      </c>
      <c r="H134" s="163">
        <v>17261</v>
      </c>
      <c r="I134" s="176">
        <v>775958</v>
      </c>
      <c r="J134" s="163">
        <v>1248746</v>
      </c>
      <c r="K134" s="163">
        <v>38040</v>
      </c>
      <c r="L134" s="163">
        <v>865553</v>
      </c>
      <c r="M134" s="177">
        <v>371792</v>
      </c>
      <c r="N134" s="176">
        <v>98907</v>
      </c>
      <c r="O134" s="163">
        <v>33072</v>
      </c>
      <c r="P134" s="163">
        <v>0</v>
      </c>
      <c r="Q134" s="163">
        <v>117315</v>
      </c>
      <c r="R134" s="101">
        <f t="shared" si="2"/>
        <v>40897321</v>
      </c>
    </row>
    <row r="135" spans="2:18" ht="17.25" customHeight="1" x14ac:dyDescent="0.2">
      <c r="B135" s="77" t="s">
        <v>270</v>
      </c>
      <c r="C135" s="175">
        <v>28110967</v>
      </c>
      <c r="D135" s="175">
        <v>404710</v>
      </c>
      <c r="E135" s="175">
        <v>8996201</v>
      </c>
      <c r="F135" s="162">
        <v>79174</v>
      </c>
      <c r="G135" s="162">
        <v>342812</v>
      </c>
      <c r="H135" s="162">
        <v>17558</v>
      </c>
      <c r="I135" s="175">
        <v>788326</v>
      </c>
      <c r="J135" s="162">
        <v>1268236</v>
      </c>
      <c r="K135" s="162">
        <v>38693</v>
      </c>
      <c r="L135" s="162">
        <v>639044</v>
      </c>
      <c r="M135" s="175">
        <v>247736</v>
      </c>
      <c r="N135" s="175">
        <v>100490</v>
      </c>
      <c r="O135" s="162">
        <v>33640</v>
      </c>
      <c r="P135" s="162">
        <v>595674</v>
      </c>
      <c r="Q135" s="162">
        <v>119161</v>
      </c>
      <c r="R135" s="101">
        <f t="shared" si="2"/>
        <v>41782422</v>
      </c>
    </row>
    <row r="136" spans="2:18" ht="15" customHeight="1" x14ac:dyDescent="0.2">
      <c r="B136" s="107" t="s">
        <v>271</v>
      </c>
      <c r="C136" s="176">
        <v>18275621</v>
      </c>
      <c r="D136" s="176">
        <v>263714</v>
      </c>
      <c r="E136" s="176">
        <v>5847990</v>
      </c>
      <c r="F136" s="163">
        <v>51590</v>
      </c>
      <c r="G136" s="163">
        <v>222799</v>
      </c>
      <c r="H136" s="163">
        <v>11440</v>
      </c>
      <c r="I136" s="176">
        <v>512258</v>
      </c>
      <c r="J136" s="163">
        <v>823504</v>
      </c>
      <c r="K136" s="163">
        <v>25213</v>
      </c>
      <c r="L136" s="163">
        <v>647928</v>
      </c>
      <c r="M136" s="177">
        <v>271339</v>
      </c>
      <c r="N136" s="176">
        <v>65314</v>
      </c>
      <c r="O136" s="163">
        <v>21921</v>
      </c>
      <c r="P136" s="163">
        <v>143125</v>
      </c>
      <c r="Q136" s="163">
        <v>77395</v>
      </c>
      <c r="R136" s="101">
        <f t="shared" si="2"/>
        <v>27261151</v>
      </c>
    </row>
    <row r="137" spans="2:18" ht="17.25" customHeight="1" x14ac:dyDescent="0.2">
      <c r="B137" s="77" t="s">
        <v>272</v>
      </c>
      <c r="C137" s="175">
        <v>28735539</v>
      </c>
      <c r="D137" s="175">
        <v>414322</v>
      </c>
      <c r="E137" s="175">
        <v>9195406</v>
      </c>
      <c r="F137" s="162">
        <v>81055</v>
      </c>
      <c r="G137" s="162">
        <v>350355</v>
      </c>
      <c r="H137" s="162">
        <v>17976</v>
      </c>
      <c r="I137" s="175">
        <v>805581</v>
      </c>
      <c r="J137" s="162">
        <v>1295380</v>
      </c>
      <c r="K137" s="162">
        <v>39612</v>
      </c>
      <c r="L137" s="162">
        <v>529398</v>
      </c>
      <c r="M137" s="175">
        <v>203150</v>
      </c>
      <c r="N137" s="175">
        <v>102700</v>
      </c>
      <c r="O137" s="162">
        <v>34439</v>
      </c>
      <c r="P137" s="162">
        <v>1504907</v>
      </c>
      <c r="Q137" s="162">
        <v>121730</v>
      </c>
      <c r="R137" s="101">
        <f t="shared" si="2"/>
        <v>43431550</v>
      </c>
    </row>
    <row r="138" spans="2:18" ht="15" customHeight="1" x14ac:dyDescent="0.2">
      <c r="B138" s="107" t="s">
        <v>273</v>
      </c>
      <c r="C138" s="176">
        <v>222813789</v>
      </c>
      <c r="D138" s="176">
        <v>3219955</v>
      </c>
      <c r="E138" s="176">
        <v>71292678</v>
      </c>
      <c r="F138" s="163">
        <v>629925</v>
      </c>
      <c r="G138" s="163">
        <v>2715771</v>
      </c>
      <c r="H138" s="163">
        <v>139694</v>
      </c>
      <c r="I138" s="176">
        <v>6243389</v>
      </c>
      <c r="J138" s="163">
        <v>10032115</v>
      </c>
      <c r="K138" s="163">
        <v>307848</v>
      </c>
      <c r="L138" s="163">
        <v>7359157</v>
      </c>
      <c r="M138" s="177">
        <v>2979954</v>
      </c>
      <c r="N138" s="176">
        <v>796137</v>
      </c>
      <c r="O138" s="163">
        <v>267646</v>
      </c>
      <c r="P138" s="163">
        <v>19278106</v>
      </c>
      <c r="Q138" s="163">
        <v>942991</v>
      </c>
      <c r="R138" s="101">
        <f t="shared" si="2"/>
        <v>349019155</v>
      </c>
    </row>
    <row r="139" spans="2:18" ht="17.25" customHeight="1" x14ac:dyDescent="0.2">
      <c r="B139" s="77" t="s">
        <v>274</v>
      </c>
      <c r="C139" s="175">
        <v>25742670</v>
      </c>
      <c r="D139" s="175">
        <v>370131</v>
      </c>
      <c r="E139" s="175">
        <v>8238814</v>
      </c>
      <c r="F139" s="162">
        <v>72409</v>
      </c>
      <c r="G139" s="162">
        <v>313987</v>
      </c>
      <c r="H139" s="162">
        <v>16058</v>
      </c>
      <c r="I139" s="175">
        <v>722109</v>
      </c>
      <c r="J139" s="162">
        <v>1162191</v>
      </c>
      <c r="K139" s="162">
        <v>35387</v>
      </c>
      <c r="L139" s="162">
        <v>819758</v>
      </c>
      <c r="M139" s="175">
        <v>338695</v>
      </c>
      <c r="N139" s="175">
        <v>92035</v>
      </c>
      <c r="O139" s="162">
        <v>30767</v>
      </c>
      <c r="P139" s="162">
        <v>65169</v>
      </c>
      <c r="Q139" s="162">
        <v>109180</v>
      </c>
      <c r="R139" s="101">
        <f t="shared" si="2"/>
        <v>38129360</v>
      </c>
    </row>
    <row r="140" spans="2:18" ht="15" customHeight="1" x14ac:dyDescent="0.2">
      <c r="B140" s="107" t="s">
        <v>275</v>
      </c>
      <c r="C140" s="176">
        <v>19635674</v>
      </c>
      <c r="D140" s="176">
        <v>282204</v>
      </c>
      <c r="E140" s="176">
        <v>6284434</v>
      </c>
      <c r="F140" s="163">
        <v>55208</v>
      </c>
      <c r="G140" s="163">
        <v>239512</v>
      </c>
      <c r="H140" s="163">
        <v>12243</v>
      </c>
      <c r="I140" s="176">
        <v>550850</v>
      </c>
      <c r="J140" s="163">
        <v>886683</v>
      </c>
      <c r="K140" s="163">
        <v>26981</v>
      </c>
      <c r="L140" s="163">
        <v>669762</v>
      </c>
      <c r="M140" s="177">
        <v>273240</v>
      </c>
      <c r="N140" s="176">
        <v>70202</v>
      </c>
      <c r="O140" s="163">
        <v>23456</v>
      </c>
      <c r="P140" s="163">
        <v>1697932</v>
      </c>
      <c r="Q140" s="163">
        <v>83294</v>
      </c>
      <c r="R140" s="101">
        <f t="shared" si="2"/>
        <v>30791675</v>
      </c>
    </row>
    <row r="141" spans="2:18" ht="17.25" customHeight="1" x14ac:dyDescent="0.2">
      <c r="B141" s="77" t="s">
        <v>276</v>
      </c>
      <c r="C141" s="175">
        <v>22654248</v>
      </c>
      <c r="D141" s="175">
        <v>326771</v>
      </c>
      <c r="E141" s="175">
        <v>7249244</v>
      </c>
      <c r="F141" s="162">
        <v>63927</v>
      </c>
      <c r="G141" s="162">
        <v>276193</v>
      </c>
      <c r="H141" s="162">
        <v>14177</v>
      </c>
      <c r="I141" s="175">
        <v>635043</v>
      </c>
      <c r="J141" s="162">
        <v>1021025</v>
      </c>
      <c r="K141" s="162">
        <v>31242</v>
      </c>
      <c r="L141" s="162">
        <v>767961</v>
      </c>
      <c r="M141" s="175">
        <v>310872</v>
      </c>
      <c r="N141" s="175">
        <v>80961</v>
      </c>
      <c r="O141" s="162">
        <v>27161</v>
      </c>
      <c r="P141" s="162">
        <v>1500605</v>
      </c>
      <c r="Q141" s="162">
        <v>95954</v>
      </c>
      <c r="R141" s="101">
        <f t="shared" si="2"/>
        <v>35055384</v>
      </c>
    </row>
    <row r="142" spans="2:18" ht="15" customHeight="1" x14ac:dyDescent="0.2">
      <c r="B142" s="107" t="s">
        <v>277</v>
      </c>
      <c r="C142" s="176">
        <v>31248895</v>
      </c>
      <c r="D142" s="176">
        <v>450835</v>
      </c>
      <c r="E142" s="176">
        <v>9999383</v>
      </c>
      <c r="F142" s="163">
        <v>88198</v>
      </c>
      <c r="G142" s="163">
        <v>380965</v>
      </c>
      <c r="H142" s="163">
        <v>19560</v>
      </c>
      <c r="I142" s="176">
        <v>875925</v>
      </c>
      <c r="J142" s="163">
        <v>1408230</v>
      </c>
      <c r="K142" s="163">
        <v>43103</v>
      </c>
      <c r="L142" s="163">
        <v>990494</v>
      </c>
      <c r="M142" s="177">
        <v>408671</v>
      </c>
      <c r="N142" s="176">
        <v>111679</v>
      </c>
      <c r="O142" s="163">
        <v>37474</v>
      </c>
      <c r="P142" s="163">
        <v>0</v>
      </c>
      <c r="Q142" s="163">
        <v>132344</v>
      </c>
      <c r="R142" s="101">
        <f t="shared" si="2"/>
        <v>46195756</v>
      </c>
    </row>
    <row r="143" spans="2:18" ht="17.25" customHeight="1" x14ac:dyDescent="0.2">
      <c r="B143" s="77" t="s">
        <v>278</v>
      </c>
      <c r="C143" s="175">
        <v>58698295</v>
      </c>
      <c r="D143" s="175">
        <v>846276</v>
      </c>
      <c r="E143" s="175">
        <v>18783589</v>
      </c>
      <c r="F143" s="162">
        <v>165559</v>
      </c>
      <c r="G143" s="162">
        <v>715681</v>
      </c>
      <c r="H143" s="162">
        <v>36716</v>
      </c>
      <c r="I143" s="175">
        <v>1645594</v>
      </c>
      <c r="J143" s="162">
        <v>2646192</v>
      </c>
      <c r="K143" s="162">
        <v>80910</v>
      </c>
      <c r="L143" s="162">
        <v>1868827</v>
      </c>
      <c r="M143" s="175">
        <v>747744</v>
      </c>
      <c r="N143" s="175">
        <v>209800</v>
      </c>
      <c r="O143" s="162">
        <v>70344</v>
      </c>
      <c r="P143" s="162">
        <v>6456961</v>
      </c>
      <c r="Q143" s="162">
        <v>248671</v>
      </c>
      <c r="R143" s="101">
        <f t="shared" si="2"/>
        <v>93221159</v>
      </c>
    </row>
    <row r="144" spans="2:18" ht="15" customHeight="1" x14ac:dyDescent="0.2">
      <c r="B144" s="107" t="s">
        <v>279</v>
      </c>
      <c r="C144" s="176">
        <v>144187638</v>
      </c>
      <c r="D144" s="176">
        <v>2081637</v>
      </c>
      <c r="E144" s="176">
        <v>46137292</v>
      </c>
      <c r="F144" s="163">
        <v>407234</v>
      </c>
      <c r="G144" s="163">
        <v>1757678</v>
      </c>
      <c r="H144" s="163">
        <v>90311</v>
      </c>
      <c r="I144" s="176">
        <v>4041092</v>
      </c>
      <c r="J144" s="163">
        <v>6495446</v>
      </c>
      <c r="K144" s="163">
        <v>199018</v>
      </c>
      <c r="L144" s="163">
        <v>4383206</v>
      </c>
      <c r="M144" s="177">
        <v>1770031</v>
      </c>
      <c r="N144" s="176">
        <v>515263</v>
      </c>
      <c r="O144" s="163">
        <v>173029</v>
      </c>
      <c r="P144" s="163">
        <v>24951609</v>
      </c>
      <c r="Q144" s="163">
        <v>610487</v>
      </c>
      <c r="R144" s="101">
        <f t="shared" si="2"/>
        <v>237800971</v>
      </c>
    </row>
    <row r="145" spans="2:21" ht="17.25" customHeight="1" x14ac:dyDescent="0.2">
      <c r="B145" s="77" t="s">
        <v>280</v>
      </c>
      <c r="C145" s="175">
        <v>8063604</v>
      </c>
      <c r="D145" s="175">
        <v>116163</v>
      </c>
      <c r="E145" s="175">
        <v>2580472</v>
      </c>
      <c r="F145" s="162">
        <v>22725</v>
      </c>
      <c r="G145" s="162">
        <v>98327</v>
      </c>
      <c r="H145" s="162">
        <v>5041</v>
      </c>
      <c r="I145" s="175">
        <v>226097</v>
      </c>
      <c r="J145" s="162">
        <v>363675</v>
      </c>
      <c r="K145" s="162">
        <v>11106</v>
      </c>
      <c r="L145" s="162">
        <v>418170</v>
      </c>
      <c r="M145" s="175">
        <v>164018</v>
      </c>
      <c r="N145" s="175">
        <v>28828</v>
      </c>
      <c r="O145" s="162">
        <v>9657</v>
      </c>
      <c r="P145" s="162">
        <v>439514</v>
      </c>
      <c r="Q145" s="162">
        <v>34173</v>
      </c>
      <c r="R145" s="101">
        <f t="shared" si="2"/>
        <v>12581570</v>
      </c>
    </row>
    <row r="146" spans="2:21" ht="15" customHeight="1" x14ac:dyDescent="0.2">
      <c r="B146" s="107" t="s">
        <v>281</v>
      </c>
      <c r="C146" s="176">
        <v>43556621</v>
      </c>
      <c r="D146" s="176">
        <v>628579</v>
      </c>
      <c r="E146" s="176">
        <v>13937559</v>
      </c>
      <c r="F146" s="163">
        <v>122970</v>
      </c>
      <c r="G146" s="163">
        <v>530993</v>
      </c>
      <c r="H146" s="163">
        <v>27271</v>
      </c>
      <c r="I146" s="176">
        <v>1220845</v>
      </c>
      <c r="J146" s="163">
        <v>1962575</v>
      </c>
      <c r="K146" s="163">
        <v>60096</v>
      </c>
      <c r="L146" s="163">
        <v>1318829</v>
      </c>
      <c r="M146" s="177">
        <v>524119</v>
      </c>
      <c r="N146" s="176">
        <v>155653</v>
      </c>
      <c r="O146" s="163">
        <v>52249</v>
      </c>
      <c r="P146" s="163">
        <v>3920296</v>
      </c>
      <c r="Q146" s="163">
        <v>184448</v>
      </c>
      <c r="R146" s="101">
        <f t="shared" si="2"/>
        <v>68203103</v>
      </c>
    </row>
    <row r="147" spans="2:21" ht="17.25" customHeight="1" x14ac:dyDescent="0.2">
      <c r="B147" s="77" t="s">
        <v>282</v>
      </c>
      <c r="C147" s="175">
        <v>20677281</v>
      </c>
      <c r="D147" s="175">
        <v>298778</v>
      </c>
      <c r="E147" s="175">
        <v>6616051</v>
      </c>
      <c r="F147" s="162">
        <v>58450</v>
      </c>
      <c r="G147" s="162">
        <v>252030</v>
      </c>
      <c r="H147" s="162">
        <v>12962</v>
      </c>
      <c r="I147" s="175">
        <v>579408</v>
      </c>
      <c r="J147" s="162">
        <v>931042</v>
      </c>
      <c r="K147" s="162">
        <v>28565</v>
      </c>
      <c r="L147" s="162">
        <v>715936</v>
      </c>
      <c r="M147" s="175">
        <v>295971</v>
      </c>
      <c r="N147" s="175">
        <v>73887</v>
      </c>
      <c r="O147" s="162">
        <v>24836</v>
      </c>
      <c r="P147" s="162">
        <v>950985</v>
      </c>
      <c r="Q147" s="162">
        <v>87513</v>
      </c>
      <c r="R147" s="101">
        <f t="shared" si="2"/>
        <v>31603695</v>
      </c>
    </row>
    <row r="148" spans="2:21" ht="15" customHeight="1" x14ac:dyDescent="0.2">
      <c r="B148" s="107" t="s">
        <v>283</v>
      </c>
      <c r="C148" s="176">
        <v>108781837</v>
      </c>
      <c r="D148" s="176">
        <v>1563840</v>
      </c>
      <c r="E148" s="176">
        <v>34815354</v>
      </c>
      <c r="F148" s="163">
        <v>305936</v>
      </c>
      <c r="G148" s="163">
        <v>1326858</v>
      </c>
      <c r="H148" s="163">
        <v>67847</v>
      </c>
      <c r="I148" s="176">
        <v>3051546</v>
      </c>
      <c r="J148" s="163">
        <v>4911536</v>
      </c>
      <c r="K148" s="163">
        <v>149513</v>
      </c>
      <c r="L148" s="163">
        <v>3466380</v>
      </c>
      <c r="M148" s="177">
        <v>1397347</v>
      </c>
      <c r="N148" s="176">
        <v>388941</v>
      </c>
      <c r="O148" s="163">
        <v>129987</v>
      </c>
      <c r="P148" s="163">
        <v>29155429</v>
      </c>
      <c r="Q148" s="163">
        <v>461399</v>
      </c>
      <c r="R148" s="101">
        <f t="shared" si="2"/>
        <v>189973750</v>
      </c>
    </row>
    <row r="149" spans="2:21" ht="17.25" customHeight="1" x14ac:dyDescent="0.2">
      <c r="B149" s="77" t="s">
        <v>145</v>
      </c>
      <c r="C149" s="175">
        <v>26954934</v>
      </c>
      <c r="D149" s="175">
        <v>388436</v>
      </c>
      <c r="E149" s="175">
        <v>8625842</v>
      </c>
      <c r="F149" s="162">
        <v>75990</v>
      </c>
      <c r="G149" s="162">
        <v>328670</v>
      </c>
      <c r="H149" s="162">
        <v>16852</v>
      </c>
      <c r="I149" s="175">
        <v>755751</v>
      </c>
      <c r="J149" s="162">
        <v>1215464</v>
      </c>
      <c r="K149" s="162">
        <v>37137</v>
      </c>
      <c r="L149" s="162">
        <v>871819</v>
      </c>
      <c r="M149" s="175">
        <v>371865</v>
      </c>
      <c r="N149" s="175">
        <v>96345</v>
      </c>
      <c r="O149" s="162">
        <v>32286</v>
      </c>
      <c r="P149" s="162">
        <v>102734</v>
      </c>
      <c r="Q149" s="162">
        <v>114215</v>
      </c>
      <c r="R149" s="101">
        <f t="shared" si="2"/>
        <v>39988340</v>
      </c>
    </row>
    <row r="150" spans="2:21" ht="15" customHeight="1" x14ac:dyDescent="0.2">
      <c r="B150" s="80"/>
      <c r="C150" s="180"/>
      <c r="D150" s="180"/>
      <c r="E150" s="180"/>
      <c r="F150" s="167"/>
      <c r="G150" s="167"/>
      <c r="H150" s="167"/>
      <c r="I150" s="180"/>
      <c r="J150" s="167"/>
      <c r="K150" s="167"/>
      <c r="L150" s="167"/>
      <c r="M150" s="181"/>
      <c r="N150" s="180"/>
      <c r="O150" s="167"/>
      <c r="P150" s="167"/>
      <c r="Q150" s="167"/>
      <c r="R150" s="103"/>
      <c r="U150" s="37"/>
    </row>
    <row r="151" spans="2:21" ht="15" customHeight="1" x14ac:dyDescent="0.2">
      <c r="B151" s="84" t="s">
        <v>122</v>
      </c>
      <c r="C151" s="168">
        <f>SUM(C12:C150)</f>
        <v>4409926096</v>
      </c>
      <c r="D151" s="168">
        <f>SUM(D12:D150)</f>
        <v>63632593</v>
      </c>
      <c r="E151" s="168">
        <f t="shared" ref="E151:Q151" si="3">SUM(E12:E150)</f>
        <v>1414990912</v>
      </c>
      <c r="F151" s="168">
        <f t="shared" si="3"/>
        <v>12448545</v>
      </c>
      <c r="G151" s="168">
        <f t="shared" si="3"/>
        <v>53761885</v>
      </c>
      <c r="H151" s="168">
        <f t="shared" si="3"/>
        <v>2760654</v>
      </c>
      <c r="I151" s="168">
        <f t="shared" si="3"/>
        <v>123609216</v>
      </c>
      <c r="J151" s="168">
        <f t="shared" si="3"/>
        <v>198716628</v>
      </c>
      <c r="K151" s="168">
        <f t="shared" si="3"/>
        <v>6083664</v>
      </c>
      <c r="L151" s="168">
        <f t="shared" si="3"/>
        <v>133503083</v>
      </c>
      <c r="M151" s="168">
        <f t="shared" si="3"/>
        <v>54280085</v>
      </c>
      <c r="N151" s="168">
        <f t="shared" si="3"/>
        <v>15760017</v>
      </c>
      <c r="O151" s="168">
        <f t="shared" si="3"/>
        <v>5289184</v>
      </c>
      <c r="P151" s="168">
        <f t="shared" si="3"/>
        <v>424585024</v>
      </c>
      <c r="Q151" s="168">
        <f t="shared" si="3"/>
        <v>18675625</v>
      </c>
      <c r="R151" s="85">
        <f>SUM(R12:R150)</f>
        <v>6938023211</v>
      </c>
    </row>
    <row r="152" spans="2:21" ht="13.5" customHeight="1" x14ac:dyDescent="0.2">
      <c r="B152" s="87"/>
      <c r="C152" s="182"/>
      <c r="D152" s="169"/>
      <c r="E152" s="169"/>
      <c r="F152" s="169"/>
      <c r="G152" s="169"/>
      <c r="H152" s="169"/>
      <c r="I152" s="169"/>
      <c r="J152" s="169"/>
      <c r="K152" s="169"/>
      <c r="L152" s="169"/>
      <c r="M152" s="182"/>
      <c r="N152" s="169"/>
      <c r="O152" s="169"/>
      <c r="P152" s="169"/>
      <c r="Q152" s="169"/>
      <c r="R152" s="90"/>
    </row>
    <row r="154" spans="2:21" x14ac:dyDescent="0.2"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</row>
  </sheetData>
  <mergeCells count="18">
    <mergeCell ref="B2:R2"/>
    <mergeCell ref="B3:R3"/>
    <mergeCell ref="B4:R4"/>
    <mergeCell ref="B5:R5"/>
    <mergeCell ref="B54:R54"/>
    <mergeCell ref="B108:B111"/>
    <mergeCell ref="R108:R111"/>
    <mergeCell ref="B104:R104"/>
    <mergeCell ref="B103:R103"/>
    <mergeCell ref="B105:R105"/>
    <mergeCell ref="B106:R106"/>
    <mergeCell ref="R58:R61"/>
    <mergeCell ref="B56:R56"/>
    <mergeCell ref="R7:R10"/>
    <mergeCell ref="B53:R53"/>
    <mergeCell ref="B7:B10"/>
    <mergeCell ref="B58:B61"/>
    <mergeCell ref="B55:R55"/>
  </mergeCells>
  <pageMargins left="0.11811023622047245" right="0.11811023622047245" top="0.74803149606299213" bottom="1.0236220472440944" header="0.31496062992125984" footer="0.31496062992125984"/>
  <pageSetup paperSize="178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9"/>
  <sheetViews>
    <sheetView showGridLines="0" workbookViewId="0">
      <selection sqref="A1:S29"/>
    </sheetView>
  </sheetViews>
  <sheetFormatPr baseColWidth="10" defaultColWidth="8.42578125" defaultRowHeight="12.75" x14ac:dyDescent="0.2"/>
  <cols>
    <col min="1" max="1" width="2" customWidth="1"/>
    <col min="2" max="2" width="25.28515625" style="4" customWidth="1"/>
    <col min="3" max="7" width="12.140625" customWidth="1"/>
    <col min="8" max="8" width="14.28515625" customWidth="1"/>
    <col min="9" max="9" width="12.140625" customWidth="1"/>
    <col min="10" max="10" width="12.5703125" customWidth="1"/>
    <col min="11" max="11" width="12.85546875" customWidth="1"/>
    <col min="12" max="12" width="12.140625" customWidth="1"/>
    <col min="13" max="13" width="10.85546875" customWidth="1"/>
    <col min="14" max="17" width="12" style="21" customWidth="1"/>
    <col min="18" max="18" width="13.7109375" customWidth="1"/>
    <col min="19" max="19" width="2.140625" customWidth="1"/>
    <col min="20" max="20" width="11.140625" customWidth="1"/>
    <col min="21" max="21" width="23.42578125" customWidth="1"/>
  </cols>
  <sheetData>
    <row r="1" spans="2:36" ht="12" customHeight="1" x14ac:dyDescent="0.2">
      <c r="B1" s="11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36" ht="13.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2:36" s="37" customFormat="1" ht="16.5" customHeight="1" x14ac:dyDescent="0.2">
      <c r="B3" s="192" t="s">
        <v>304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2:36" ht="12.75" customHeight="1" x14ac:dyDescent="0.2">
      <c r="B4" s="192" t="s">
        <v>316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2:36" ht="10.5" customHeight="1" x14ac:dyDescent="0.2">
      <c r="B5" s="186" t="s">
        <v>5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2:36" ht="5.25" customHeight="1" x14ac:dyDescent="0.2">
      <c r="B6" s="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19"/>
    </row>
    <row r="7" spans="2:36" ht="12.75" customHeight="1" x14ac:dyDescent="0.2">
      <c r="B7" s="198" t="s">
        <v>303</v>
      </c>
      <c r="C7" s="98"/>
      <c r="D7" s="98" t="s">
        <v>142</v>
      </c>
      <c r="E7" s="98" t="s">
        <v>142</v>
      </c>
      <c r="F7" s="98" t="s">
        <v>149</v>
      </c>
      <c r="G7" s="98" t="s">
        <v>151</v>
      </c>
      <c r="H7" s="98" t="s">
        <v>310</v>
      </c>
      <c r="I7" s="98" t="s">
        <v>148</v>
      </c>
      <c r="J7" s="98" t="s">
        <v>149</v>
      </c>
      <c r="K7" s="98" t="s">
        <v>149</v>
      </c>
      <c r="L7" s="98" t="s">
        <v>152</v>
      </c>
      <c r="M7" s="98" t="s">
        <v>149</v>
      </c>
      <c r="N7" s="98" t="s">
        <v>149</v>
      </c>
      <c r="O7" s="98" t="s">
        <v>150</v>
      </c>
      <c r="P7" s="98"/>
      <c r="Q7" s="120" t="s">
        <v>293</v>
      </c>
      <c r="R7" s="195" t="s">
        <v>129</v>
      </c>
      <c r="T7" s="30"/>
      <c r="U7" s="30"/>
      <c r="V7" s="30"/>
      <c r="W7" s="30"/>
      <c r="X7" s="30"/>
      <c r="Y7" s="31"/>
      <c r="Z7" s="31"/>
      <c r="AA7" s="31"/>
      <c r="AB7" s="31"/>
      <c r="AC7" s="31"/>
      <c r="AD7" s="10"/>
      <c r="AE7" s="10"/>
      <c r="AF7" s="10"/>
      <c r="AG7" s="10"/>
      <c r="AH7" s="10"/>
      <c r="AI7" s="10"/>
      <c r="AJ7" s="10"/>
    </row>
    <row r="8" spans="2:36" ht="12.75" customHeight="1" x14ac:dyDescent="0.2">
      <c r="B8" s="199"/>
      <c r="C8" s="99" t="s">
        <v>142</v>
      </c>
      <c r="D8" s="99" t="s">
        <v>158</v>
      </c>
      <c r="E8" s="99" t="s">
        <v>153</v>
      </c>
      <c r="F8" s="99" t="s">
        <v>159</v>
      </c>
      <c r="G8" s="99" t="s">
        <v>154</v>
      </c>
      <c r="H8" s="99" t="s">
        <v>311</v>
      </c>
      <c r="I8" s="99" t="s">
        <v>154</v>
      </c>
      <c r="J8" s="99" t="s">
        <v>289</v>
      </c>
      <c r="K8" s="99" t="s">
        <v>289</v>
      </c>
      <c r="L8" s="99" t="s">
        <v>157</v>
      </c>
      <c r="M8" s="99" t="s">
        <v>153</v>
      </c>
      <c r="N8" s="99" t="s">
        <v>155</v>
      </c>
      <c r="O8" s="99" t="s">
        <v>156</v>
      </c>
      <c r="P8" s="99" t="s">
        <v>142</v>
      </c>
      <c r="Q8" s="121" t="s">
        <v>294</v>
      </c>
      <c r="R8" s="196"/>
      <c r="T8" s="30"/>
      <c r="U8" s="30"/>
      <c r="V8" s="30"/>
      <c r="W8" s="30"/>
      <c r="X8" s="30"/>
      <c r="Y8" s="31"/>
      <c r="Z8" s="31"/>
      <c r="AA8" s="31"/>
      <c r="AB8" s="31"/>
      <c r="AC8" s="31"/>
      <c r="AD8" s="10"/>
      <c r="AE8" s="10"/>
      <c r="AF8" s="10"/>
      <c r="AG8" s="10"/>
      <c r="AH8" s="10"/>
      <c r="AI8" s="10"/>
      <c r="AJ8" s="10"/>
    </row>
    <row r="9" spans="2:36" ht="12.75" customHeight="1" x14ac:dyDescent="0.2">
      <c r="B9" s="199"/>
      <c r="C9" s="99" t="s">
        <v>158</v>
      </c>
      <c r="D9" s="99" t="s">
        <v>287</v>
      </c>
      <c r="E9" s="99" t="s">
        <v>159</v>
      </c>
      <c r="F9" s="99" t="s">
        <v>288</v>
      </c>
      <c r="G9" s="99" t="s">
        <v>162</v>
      </c>
      <c r="H9" s="99" t="s">
        <v>312</v>
      </c>
      <c r="I9" s="99" t="s">
        <v>160</v>
      </c>
      <c r="J9" s="99" t="s">
        <v>290</v>
      </c>
      <c r="K9" s="99" t="s">
        <v>290</v>
      </c>
      <c r="L9" s="99" t="s">
        <v>164</v>
      </c>
      <c r="M9" s="99" t="s">
        <v>155</v>
      </c>
      <c r="N9" s="99" t="s">
        <v>161</v>
      </c>
      <c r="O9" s="99" t="s">
        <v>163</v>
      </c>
      <c r="P9" s="99" t="s">
        <v>285</v>
      </c>
      <c r="Q9" s="121" t="s">
        <v>295</v>
      </c>
      <c r="R9" s="196"/>
      <c r="T9" s="30"/>
      <c r="U9" s="30"/>
      <c r="V9" s="30"/>
      <c r="W9" s="30"/>
      <c r="X9" s="30"/>
      <c r="Y9" s="31"/>
      <c r="Z9" s="31"/>
      <c r="AA9" s="31"/>
      <c r="AB9" s="31"/>
      <c r="AC9" s="31"/>
      <c r="AD9" s="10"/>
      <c r="AE9" s="10"/>
      <c r="AF9" s="10"/>
      <c r="AG9" s="10"/>
      <c r="AH9" s="10"/>
      <c r="AI9" s="10"/>
      <c r="AJ9" s="10"/>
    </row>
    <row r="10" spans="2:36" ht="12.75" customHeight="1" x14ac:dyDescent="0.2">
      <c r="B10" s="200"/>
      <c r="C10" s="118"/>
      <c r="D10" s="118"/>
      <c r="E10" s="118" t="s">
        <v>165</v>
      </c>
      <c r="F10" s="118" t="s">
        <v>287</v>
      </c>
      <c r="G10" s="118" t="s">
        <v>168</v>
      </c>
      <c r="H10" s="134" t="s">
        <v>313</v>
      </c>
      <c r="I10" s="118" t="s">
        <v>166</v>
      </c>
      <c r="J10" s="118"/>
      <c r="K10" s="118" t="s">
        <v>287</v>
      </c>
      <c r="L10" s="118" t="s">
        <v>170</v>
      </c>
      <c r="M10" s="118"/>
      <c r="N10" s="118" t="s">
        <v>167</v>
      </c>
      <c r="O10" s="118" t="s">
        <v>169</v>
      </c>
      <c r="P10" s="118"/>
      <c r="Q10" s="122" t="s">
        <v>296</v>
      </c>
      <c r="R10" s="197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10"/>
      <c r="AE10" s="10"/>
      <c r="AF10" s="10"/>
      <c r="AG10" s="10"/>
      <c r="AH10" s="10"/>
      <c r="AI10" s="10"/>
      <c r="AJ10" s="10"/>
    </row>
    <row r="11" spans="2:36" s="10" customFormat="1" ht="12" hidden="1" customHeight="1" x14ac:dyDescent="0.2">
      <c r="B11" s="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6"/>
    </row>
    <row r="12" spans="2:36" ht="17.25" customHeight="1" x14ac:dyDescent="0.2">
      <c r="B12" s="123" t="s">
        <v>319</v>
      </c>
      <c r="C12" s="128">
        <v>53166.112999999998</v>
      </c>
      <c r="D12" s="128">
        <v>0</v>
      </c>
      <c r="E12" s="128">
        <v>0</v>
      </c>
      <c r="F12" s="129">
        <v>0</v>
      </c>
      <c r="G12" s="129">
        <v>0</v>
      </c>
      <c r="H12" s="129">
        <v>0</v>
      </c>
      <c r="I12" s="128">
        <v>0</v>
      </c>
      <c r="J12" s="129">
        <v>0</v>
      </c>
      <c r="K12" s="129">
        <v>0</v>
      </c>
      <c r="L12" s="129">
        <v>4481.3999999999996</v>
      </c>
      <c r="M12" s="130">
        <v>0</v>
      </c>
      <c r="N12" s="128">
        <v>0</v>
      </c>
      <c r="O12" s="129">
        <v>0</v>
      </c>
      <c r="P12" s="129">
        <v>0</v>
      </c>
      <c r="Q12" s="129">
        <v>0</v>
      </c>
      <c r="R12" s="127">
        <f>SUM(C12:Q12)</f>
        <v>57647.512999999999</v>
      </c>
    </row>
    <row r="13" spans="2:36" ht="17.25" customHeight="1" x14ac:dyDescent="0.2">
      <c r="B13" s="107" t="s">
        <v>297</v>
      </c>
      <c r="C13" s="124">
        <v>2366617.9284000001</v>
      </c>
      <c r="D13" s="124">
        <v>34095.239099999999</v>
      </c>
      <c r="E13" s="124">
        <v>896354.7291</v>
      </c>
      <c r="F13" s="125">
        <v>6668.3672999999999</v>
      </c>
      <c r="G13" s="125">
        <v>29086.9005</v>
      </c>
      <c r="H13" s="125">
        <v>1478.7042000000001</v>
      </c>
      <c r="I13" s="124">
        <v>68004.344100000002</v>
      </c>
      <c r="J13" s="125">
        <v>106746.75930000001</v>
      </c>
      <c r="K13" s="125">
        <v>3258.8286000000003</v>
      </c>
      <c r="L13" s="125">
        <v>92060.362200000018</v>
      </c>
      <c r="M13" s="126">
        <v>39173.495699999999</v>
      </c>
      <c r="N13" s="124">
        <v>8460.0393000000004</v>
      </c>
      <c r="O13" s="125">
        <v>2833.0245</v>
      </c>
      <c r="P13" s="125">
        <v>0</v>
      </c>
      <c r="Q13" s="125">
        <v>10030.205099999999</v>
      </c>
      <c r="R13" s="127">
        <f>SUM(C13:Q13)</f>
        <v>3664868.9273999995</v>
      </c>
    </row>
    <row r="14" spans="2:36" ht="17.25" customHeight="1" x14ac:dyDescent="0.2">
      <c r="B14" s="123" t="s">
        <v>306</v>
      </c>
      <c r="C14" s="128">
        <v>3126844.8199000005</v>
      </c>
      <c r="D14" s="128">
        <v>44917.853599999995</v>
      </c>
      <c r="E14" s="128">
        <v>1000787.9461999998</v>
      </c>
      <c r="F14" s="129">
        <v>8785.1944000000003</v>
      </c>
      <c r="G14" s="129">
        <v>38446.550799999997</v>
      </c>
      <c r="H14" s="129">
        <v>1948.2536</v>
      </c>
      <c r="I14" s="128">
        <v>89908.846149999998</v>
      </c>
      <c r="J14" s="129">
        <v>141253.54064999998</v>
      </c>
      <c r="K14" s="129">
        <v>4293.2299999999996</v>
      </c>
      <c r="L14" s="129">
        <v>113943.1841</v>
      </c>
      <c r="M14" s="130">
        <v>49409.654150000002</v>
      </c>
      <c r="N14" s="128">
        <v>11181.043449999999</v>
      </c>
      <c r="O14" s="129">
        <v>3732.6855999999998</v>
      </c>
      <c r="P14" s="129">
        <v>0</v>
      </c>
      <c r="Q14" s="129">
        <v>13268.079000000002</v>
      </c>
      <c r="R14" s="127">
        <f>SUM(C14:Q14)</f>
        <v>4648720.8816000009</v>
      </c>
    </row>
    <row r="15" spans="2:36" ht="17.25" customHeight="1" x14ac:dyDescent="0.2">
      <c r="B15" s="107" t="s">
        <v>298</v>
      </c>
      <c r="C15" s="124">
        <v>2984552.4846000001</v>
      </c>
      <c r="D15" s="124">
        <v>43512.667499999996</v>
      </c>
      <c r="E15" s="124">
        <v>1152377.0595</v>
      </c>
      <c r="F15" s="125">
        <v>8510.2374999999993</v>
      </c>
      <c r="G15" s="125">
        <v>36612.886399999996</v>
      </c>
      <c r="H15" s="125">
        <v>1887.3775000000001</v>
      </c>
      <c r="I15" s="124">
        <v>85488.8698</v>
      </c>
      <c r="J15" s="125">
        <v>133759.2806</v>
      </c>
      <c r="K15" s="125">
        <v>4158.96</v>
      </c>
      <c r="L15" s="125">
        <v>105832.8146</v>
      </c>
      <c r="M15" s="126">
        <v>41820.899700000002</v>
      </c>
      <c r="N15" s="124">
        <v>10652.721600000001</v>
      </c>
      <c r="O15" s="125">
        <v>3615.87</v>
      </c>
      <c r="P15" s="125">
        <v>0</v>
      </c>
      <c r="Q15" s="125">
        <v>12585.131899999998</v>
      </c>
      <c r="R15" s="127">
        <f t="shared" ref="R15:R24" si="0">SUM(C15:Q15)</f>
        <v>4625367.2612000015</v>
      </c>
    </row>
    <row r="16" spans="2:36" ht="17.25" customHeight="1" x14ac:dyDescent="0.2">
      <c r="B16" s="123" t="s">
        <v>307</v>
      </c>
      <c r="C16" s="128">
        <v>450000</v>
      </c>
      <c r="D16" s="128">
        <v>0</v>
      </c>
      <c r="E16" s="128">
        <v>0</v>
      </c>
      <c r="F16" s="129">
        <v>0</v>
      </c>
      <c r="G16" s="129">
        <v>0</v>
      </c>
      <c r="H16" s="129">
        <v>0</v>
      </c>
      <c r="I16" s="128">
        <v>0</v>
      </c>
      <c r="J16" s="129">
        <v>0</v>
      </c>
      <c r="K16" s="129">
        <v>0</v>
      </c>
      <c r="L16" s="129">
        <v>0</v>
      </c>
      <c r="M16" s="130">
        <v>0</v>
      </c>
      <c r="N16" s="128">
        <v>0</v>
      </c>
      <c r="O16" s="129">
        <v>0</v>
      </c>
      <c r="P16" s="129">
        <v>0</v>
      </c>
      <c r="Q16" s="129">
        <v>0</v>
      </c>
      <c r="R16" s="127">
        <f t="shared" si="0"/>
        <v>450000</v>
      </c>
    </row>
    <row r="17" spans="2:18" ht="15" customHeight="1" x14ac:dyDescent="0.2">
      <c r="B17" s="107" t="s">
        <v>299</v>
      </c>
      <c r="C17" s="124">
        <v>6142258.6251999997</v>
      </c>
      <c r="D17" s="124">
        <v>121482.38540000001</v>
      </c>
      <c r="E17" s="124">
        <v>2384240.2829999998</v>
      </c>
      <c r="F17" s="125">
        <v>23846.9902</v>
      </c>
      <c r="G17" s="125">
        <v>75114.268400000015</v>
      </c>
      <c r="H17" s="125">
        <v>4001.0838000000003</v>
      </c>
      <c r="I17" s="124">
        <v>181331.04239999998</v>
      </c>
      <c r="J17" s="125">
        <v>278157.95319999999</v>
      </c>
      <c r="K17" s="125">
        <v>12787.2716</v>
      </c>
      <c r="L17" s="125">
        <v>219706.2372</v>
      </c>
      <c r="M17" s="126">
        <v>84026.291400000002</v>
      </c>
      <c r="N17" s="124">
        <v>22354.4352</v>
      </c>
      <c r="O17" s="125">
        <v>7867.8664000000008</v>
      </c>
      <c r="P17" s="125">
        <v>0</v>
      </c>
      <c r="Q17" s="125">
        <v>25021.952599999997</v>
      </c>
      <c r="R17" s="127">
        <f t="shared" si="0"/>
        <v>9582196.6860000007</v>
      </c>
    </row>
    <row r="18" spans="2:18" ht="17.25" customHeight="1" x14ac:dyDescent="0.2">
      <c r="B18" s="77" t="s">
        <v>300</v>
      </c>
      <c r="C18" s="131">
        <v>3440425.2403999995</v>
      </c>
      <c r="D18" s="131">
        <v>49908.017699999997</v>
      </c>
      <c r="E18" s="131">
        <v>1328480.5473999998</v>
      </c>
      <c r="F18" s="132">
        <v>9761.0445</v>
      </c>
      <c r="G18" s="132">
        <v>42233.237600000008</v>
      </c>
      <c r="H18" s="132">
        <v>2164.7781</v>
      </c>
      <c r="I18" s="131">
        <v>98639.358999999997</v>
      </c>
      <c r="J18" s="132">
        <v>154608.4865</v>
      </c>
      <c r="K18" s="132">
        <v>4770.2304000000004</v>
      </c>
      <c r="L18" s="132">
        <v>122071.42110000001</v>
      </c>
      <c r="M18" s="131">
        <v>48140.674700000003</v>
      </c>
      <c r="N18" s="131">
        <v>12287.5052</v>
      </c>
      <c r="O18" s="132">
        <v>4147.3188</v>
      </c>
      <c r="P18" s="132">
        <v>0</v>
      </c>
      <c r="Q18" s="132">
        <v>14538.431199999999</v>
      </c>
      <c r="R18" s="127">
        <f t="shared" si="0"/>
        <v>5332176.2925999984</v>
      </c>
    </row>
    <row r="19" spans="2:18" ht="15" customHeight="1" x14ac:dyDescent="0.2">
      <c r="B19" s="107" t="s">
        <v>301</v>
      </c>
      <c r="C19" s="124">
        <v>2456588.6343999999</v>
      </c>
      <c r="D19" s="124">
        <v>36167.602800000001</v>
      </c>
      <c r="E19" s="124">
        <v>785891.46620000002</v>
      </c>
      <c r="F19" s="125">
        <v>7073.6344000000008</v>
      </c>
      <c r="G19" s="125">
        <v>30126.166999999998</v>
      </c>
      <c r="H19" s="125">
        <v>1442.819</v>
      </c>
      <c r="I19" s="124">
        <v>70546.735600000015</v>
      </c>
      <c r="J19" s="125">
        <v>110867.9595</v>
      </c>
      <c r="K19" s="125">
        <v>3456.9038</v>
      </c>
      <c r="L19" s="125">
        <v>82009.551500000001</v>
      </c>
      <c r="M19" s="126">
        <v>32467.319899999995</v>
      </c>
      <c r="N19" s="124">
        <v>8775.267600000001</v>
      </c>
      <c r="O19" s="125">
        <v>2955.386</v>
      </c>
      <c r="P19" s="125">
        <v>0</v>
      </c>
      <c r="Q19" s="125">
        <v>10400.691000000001</v>
      </c>
      <c r="R19" s="127">
        <f t="shared" si="0"/>
        <v>3638770.1386999995</v>
      </c>
    </row>
    <row r="20" spans="2:18" ht="15" customHeight="1" x14ac:dyDescent="0.2">
      <c r="B20" s="123" t="s">
        <v>309</v>
      </c>
      <c r="C20" s="128">
        <v>2717637.568</v>
      </c>
      <c r="D20" s="128">
        <v>60353.081599999998</v>
      </c>
      <c r="E20" s="128">
        <v>961109.91359999997</v>
      </c>
      <c r="F20" s="129">
        <v>11918.88</v>
      </c>
      <c r="G20" s="129">
        <v>37038.700799999999</v>
      </c>
      <c r="H20" s="129">
        <v>3316.2559999999999</v>
      </c>
      <c r="I20" s="128">
        <v>84495.584000000003</v>
      </c>
      <c r="J20" s="129">
        <v>124498.976</v>
      </c>
      <c r="K20" s="129">
        <v>7366.9888000000001</v>
      </c>
      <c r="L20" s="129">
        <v>85772.883200000011</v>
      </c>
      <c r="M20" s="130">
        <v>32646.5216</v>
      </c>
      <c r="N20" s="128">
        <v>11043.7376</v>
      </c>
      <c r="O20" s="129">
        <v>4584.6271999999999</v>
      </c>
      <c r="P20" s="129">
        <v>0</v>
      </c>
      <c r="Q20" s="129">
        <v>10329.894399999999</v>
      </c>
      <c r="R20" s="127">
        <f t="shared" si="0"/>
        <v>4152113.6128000002</v>
      </c>
    </row>
    <row r="21" spans="2:18" ht="17.25" customHeight="1" x14ac:dyDescent="0.2">
      <c r="B21" s="107" t="s">
        <v>308</v>
      </c>
      <c r="C21" s="124">
        <v>9256041.6139000002</v>
      </c>
      <c r="D21" s="124">
        <v>134188.66620000001</v>
      </c>
      <c r="E21" s="124">
        <v>2961185.8705000002</v>
      </c>
      <c r="F21" s="125">
        <v>26244.286200000002</v>
      </c>
      <c r="G21" s="125">
        <v>113668.92550000001</v>
      </c>
      <c r="H21" s="125">
        <v>5820.1686</v>
      </c>
      <c r="I21" s="124">
        <v>265668.97160000005</v>
      </c>
      <c r="J21" s="125">
        <v>416097.2426</v>
      </c>
      <c r="K21" s="125">
        <v>12825.847800000001</v>
      </c>
      <c r="L21" s="125">
        <v>320722.60360000003</v>
      </c>
      <c r="M21" s="126">
        <v>136001.4944</v>
      </c>
      <c r="N21" s="124">
        <v>33061.719400000002</v>
      </c>
      <c r="O21" s="125">
        <v>11150.8488</v>
      </c>
      <c r="P21" s="125">
        <v>0</v>
      </c>
      <c r="Q21" s="125">
        <v>39125.278900000005</v>
      </c>
      <c r="R21" s="127">
        <f t="shared" si="0"/>
        <v>13731803.537999999</v>
      </c>
    </row>
    <row r="22" spans="2:18" ht="15" customHeight="1" x14ac:dyDescent="0.2">
      <c r="B22" s="77" t="s">
        <v>302</v>
      </c>
      <c r="C22" s="131">
        <v>6332925.0204999996</v>
      </c>
      <c r="D22" s="131">
        <v>91484.720099999991</v>
      </c>
      <c r="E22" s="131">
        <v>2026379.7635999999</v>
      </c>
      <c r="F22" s="132">
        <v>17892.6387</v>
      </c>
      <c r="G22" s="132">
        <v>77807.138899999991</v>
      </c>
      <c r="H22" s="132">
        <v>3968.0397000000003</v>
      </c>
      <c r="I22" s="131">
        <v>181882.19309999997</v>
      </c>
      <c r="J22" s="132">
        <v>285235.56669999997</v>
      </c>
      <c r="K22" s="132">
        <v>8743.7829000000002</v>
      </c>
      <c r="L22" s="132">
        <v>235639.4754</v>
      </c>
      <c r="M22" s="131">
        <v>96674.889599999995</v>
      </c>
      <c r="N22" s="131">
        <v>22628.208999999999</v>
      </c>
      <c r="O22" s="132">
        <v>7602.8798999999999</v>
      </c>
      <c r="P22" s="132">
        <v>0</v>
      </c>
      <c r="Q22" s="132">
        <v>26809.3897</v>
      </c>
      <c r="R22" s="127">
        <f t="shared" si="0"/>
        <v>9415673.7077999972</v>
      </c>
    </row>
    <row r="23" spans="2:18" ht="17.25" customHeight="1" x14ac:dyDescent="0.2">
      <c r="B23" s="107" t="s">
        <v>314</v>
      </c>
      <c r="C23" s="124">
        <v>2961256.6980000003</v>
      </c>
      <c r="D23" s="124">
        <v>105904.6936</v>
      </c>
      <c r="E23" s="124">
        <v>1045353.5054</v>
      </c>
      <c r="F23" s="125">
        <v>20918.2176</v>
      </c>
      <c r="G23" s="125">
        <v>39800.608800000002</v>
      </c>
      <c r="H23" s="125">
        <v>3646.6882000000005</v>
      </c>
      <c r="I23" s="124">
        <v>106359.18860000001</v>
      </c>
      <c r="J23" s="125">
        <v>146460.07860000001</v>
      </c>
      <c r="K23" s="125">
        <v>12929.608800000002</v>
      </c>
      <c r="L23" s="125">
        <v>101772.98540000001</v>
      </c>
      <c r="M23" s="126">
        <v>35079.138600000006</v>
      </c>
      <c r="N23" s="124">
        <v>12371.950800000002</v>
      </c>
      <c r="O23" s="125">
        <v>4952.8342000000002</v>
      </c>
      <c r="P23" s="125">
        <v>0</v>
      </c>
      <c r="Q23" s="125">
        <v>10935.636200000001</v>
      </c>
      <c r="R23" s="127">
        <f t="shared" si="0"/>
        <v>4607741.8328</v>
      </c>
    </row>
    <row r="24" spans="2:18" ht="15" customHeight="1" x14ac:dyDescent="0.2">
      <c r="B24" s="77" t="s">
        <v>315</v>
      </c>
      <c r="C24" s="131">
        <v>2748916.1840000004</v>
      </c>
      <c r="D24" s="131">
        <v>74191.808000000005</v>
      </c>
      <c r="E24" s="131">
        <v>989835.28499999992</v>
      </c>
      <c r="F24" s="132">
        <v>14651.925999999999</v>
      </c>
      <c r="G24" s="132">
        <v>39103.043000000005</v>
      </c>
      <c r="H24" s="132">
        <v>4076.549</v>
      </c>
      <c r="I24" s="131">
        <v>100166.67750000001</v>
      </c>
      <c r="J24" s="132">
        <v>137729.614</v>
      </c>
      <c r="K24" s="132">
        <v>9056.3420000000006</v>
      </c>
      <c r="L24" s="132">
        <v>90673.49500000001</v>
      </c>
      <c r="M24" s="131">
        <v>33267.81</v>
      </c>
      <c r="N24" s="131">
        <v>11637.129000000001</v>
      </c>
      <c r="O24" s="132">
        <v>4545.7829999999994</v>
      </c>
      <c r="P24" s="132">
        <v>0</v>
      </c>
      <c r="Q24" s="132">
        <v>10895.2235</v>
      </c>
      <c r="R24" s="127">
        <f t="shared" si="0"/>
        <v>4268746.8690000009</v>
      </c>
    </row>
    <row r="25" spans="2:18" ht="4.5" customHeight="1" x14ac:dyDescent="0.2">
      <c r="B25" s="80"/>
      <c r="C25" s="81"/>
      <c r="D25" s="81"/>
      <c r="E25" s="81"/>
      <c r="F25" s="82"/>
      <c r="G25" s="82"/>
      <c r="H25" s="82"/>
      <c r="I25" s="81"/>
      <c r="J25" s="82"/>
      <c r="K25" s="82"/>
      <c r="L25" s="82"/>
      <c r="M25" s="102"/>
      <c r="N25" s="81"/>
      <c r="O25" s="82"/>
      <c r="P25" s="82"/>
      <c r="Q25" s="82"/>
      <c r="R25" s="103"/>
    </row>
    <row r="26" spans="2:18" x14ac:dyDescent="0.2">
      <c r="B26" s="84" t="s">
        <v>122</v>
      </c>
      <c r="C26" s="133">
        <f>SUM(C12:C25)</f>
        <v>45037230.930299997</v>
      </c>
      <c r="D26" s="133">
        <f t="shared" ref="D26:Q26" si="1">SUM(D12:D25)</f>
        <v>796206.73560000001</v>
      </c>
      <c r="E26" s="133">
        <f t="shared" si="1"/>
        <v>15531996.369499998</v>
      </c>
      <c r="F26" s="133">
        <f t="shared" si="1"/>
        <v>156271.41680000001</v>
      </c>
      <c r="G26" s="133">
        <f t="shared" si="1"/>
        <v>559038.4277</v>
      </c>
      <c r="H26" s="133">
        <f t="shared" si="1"/>
        <v>33750.717700000001</v>
      </c>
      <c r="I26" s="133">
        <f t="shared" si="1"/>
        <v>1332491.8118499999</v>
      </c>
      <c r="J26" s="133">
        <f t="shared" si="1"/>
        <v>2035415.4576500002</v>
      </c>
      <c r="K26" s="133">
        <f t="shared" si="1"/>
        <v>83647.99470000001</v>
      </c>
      <c r="L26" s="133">
        <f t="shared" si="1"/>
        <v>1574686.4133000001</v>
      </c>
      <c r="M26" s="133">
        <f t="shared" si="1"/>
        <v>628708.1897499999</v>
      </c>
      <c r="N26" s="133">
        <f t="shared" si="1"/>
        <v>164453.75815000001</v>
      </c>
      <c r="O26" s="133">
        <f t="shared" si="1"/>
        <v>57989.124399999986</v>
      </c>
      <c r="P26" s="133">
        <f>SUM(P12:P25)</f>
        <v>0</v>
      </c>
      <c r="Q26" s="133">
        <f t="shared" si="1"/>
        <v>183939.9135</v>
      </c>
      <c r="R26" s="133">
        <f>SUM(R12:R24)</f>
        <v>68175827.260900006</v>
      </c>
    </row>
    <row r="27" spans="2:18" x14ac:dyDescent="0.2">
      <c r="B27" s="87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8"/>
      <c r="N27" s="89"/>
      <c r="O27" s="89"/>
      <c r="P27" s="89"/>
      <c r="Q27" s="89"/>
      <c r="R27" s="90"/>
    </row>
    <row r="29" spans="2:18" x14ac:dyDescent="0.2">
      <c r="B29" s="4" t="s">
        <v>305</v>
      </c>
    </row>
  </sheetData>
  <mergeCells count="6">
    <mergeCell ref="B2:R2"/>
    <mergeCell ref="B3:R3"/>
    <mergeCell ref="B4:R4"/>
    <mergeCell ref="B5:R5"/>
    <mergeCell ref="B7:B10"/>
    <mergeCell ref="R7:R10"/>
  </mergeCells>
  <printOptions horizontalCentered="1"/>
  <pageMargins left="0.71311023622047243" right="0.11811023622047245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8"/>
  <sheetViews>
    <sheetView showGridLines="0" zoomScale="80" zoomScaleNormal="80" workbookViewId="0">
      <selection activeCell="A105" sqref="A105:S158"/>
    </sheetView>
  </sheetViews>
  <sheetFormatPr baseColWidth="10" defaultColWidth="8.42578125" defaultRowHeight="12.75" x14ac:dyDescent="0.2"/>
  <cols>
    <col min="1" max="1" width="2.140625" customWidth="1"/>
    <col min="2" max="2" width="19.85546875" style="4" customWidth="1"/>
    <col min="3" max="3" width="12.140625" style="147" customWidth="1"/>
    <col min="4" max="4" width="12.140625" customWidth="1"/>
    <col min="5" max="5" width="12.140625" style="147" customWidth="1"/>
    <col min="6" max="6" width="12.140625" style="165" customWidth="1"/>
    <col min="7" max="7" width="12.140625" customWidth="1"/>
    <col min="8" max="8" width="13.28515625" style="165" customWidth="1"/>
    <col min="9" max="9" width="12.140625" style="165" customWidth="1"/>
    <col min="10" max="10" width="12.5703125" style="165" customWidth="1"/>
    <col min="11" max="11" width="12.85546875" style="165" customWidth="1"/>
    <col min="12" max="12" width="12.140625" style="165" customWidth="1"/>
    <col min="13" max="13" width="10.85546875" style="165" customWidth="1"/>
    <col min="14" max="17" width="12" style="179" customWidth="1"/>
    <col min="18" max="18" width="13.7109375" customWidth="1"/>
    <col min="19" max="19" width="2.140625" customWidth="1"/>
    <col min="20" max="20" width="11.140625" customWidth="1"/>
    <col min="21" max="21" width="23.42578125" customWidth="1"/>
  </cols>
  <sheetData>
    <row r="1" spans="2:36" ht="12" customHeight="1" x14ac:dyDescent="0.2">
      <c r="B1" s="11"/>
      <c r="C1" s="138"/>
      <c r="D1" s="36"/>
      <c r="E1" s="138"/>
      <c r="F1" s="156"/>
      <c r="G1" s="3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2:36" ht="13.5" customHeight="1" x14ac:dyDescent="0.25">
      <c r="B2" s="190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2:36" s="37" customFormat="1" ht="16.5" customHeight="1" x14ac:dyDescent="0.2">
      <c r="B3" s="192" t="s">
        <v>130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2:36" ht="12.75" customHeight="1" x14ac:dyDescent="0.2">
      <c r="B4" s="192" t="s">
        <v>316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2:36" ht="12.75" customHeight="1" x14ac:dyDescent="0.2">
      <c r="B5" s="192" t="s">
        <v>320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</row>
    <row r="6" spans="2:36" ht="10.5" customHeight="1" x14ac:dyDescent="0.2">
      <c r="B6" s="186" t="s">
        <v>5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</row>
    <row r="7" spans="2:36" ht="5.25" customHeight="1" x14ac:dyDescent="0.2">
      <c r="B7" s="6"/>
      <c r="C7" s="139"/>
      <c r="D7" s="47"/>
      <c r="E7" s="139"/>
      <c r="F7" s="157"/>
      <c r="G7" s="47"/>
      <c r="H7" s="157"/>
      <c r="I7" s="157"/>
      <c r="J7" s="157"/>
      <c r="K7" s="157"/>
      <c r="L7" s="157"/>
      <c r="M7" s="157"/>
      <c r="N7" s="157"/>
      <c r="O7" s="157"/>
      <c r="P7" s="157"/>
      <c r="Q7" s="171"/>
    </row>
    <row r="8" spans="2:36" ht="12.75" customHeight="1" x14ac:dyDescent="0.2">
      <c r="B8" s="198" t="s">
        <v>171</v>
      </c>
      <c r="C8" s="140"/>
      <c r="D8" s="98" t="s">
        <v>142</v>
      </c>
      <c r="E8" s="140" t="s">
        <v>142</v>
      </c>
      <c r="F8" s="158" t="s">
        <v>149</v>
      </c>
      <c r="G8" s="98" t="s">
        <v>151</v>
      </c>
      <c r="H8" s="158" t="s">
        <v>310</v>
      </c>
      <c r="I8" s="158" t="s">
        <v>148</v>
      </c>
      <c r="J8" s="158" t="s">
        <v>149</v>
      </c>
      <c r="K8" s="158" t="s">
        <v>149</v>
      </c>
      <c r="L8" s="158" t="s">
        <v>152</v>
      </c>
      <c r="M8" s="158" t="s">
        <v>149</v>
      </c>
      <c r="N8" s="158" t="s">
        <v>149</v>
      </c>
      <c r="O8" s="158" t="s">
        <v>150</v>
      </c>
      <c r="P8" s="158"/>
      <c r="Q8" s="172" t="s">
        <v>293</v>
      </c>
      <c r="R8" s="195" t="s">
        <v>129</v>
      </c>
      <c r="T8" s="30"/>
      <c r="U8" s="30"/>
      <c r="V8" s="30"/>
      <c r="W8" s="30"/>
      <c r="X8" s="30"/>
      <c r="Y8" s="31"/>
      <c r="Z8" s="31"/>
      <c r="AA8" s="31"/>
      <c r="AB8" s="31"/>
      <c r="AC8" s="31"/>
      <c r="AD8" s="10"/>
      <c r="AE8" s="10"/>
      <c r="AF8" s="10"/>
      <c r="AG8" s="10"/>
      <c r="AH8" s="10"/>
      <c r="AI8" s="10"/>
      <c r="AJ8" s="10"/>
    </row>
    <row r="9" spans="2:36" ht="12.75" customHeight="1" x14ac:dyDescent="0.2">
      <c r="B9" s="199"/>
      <c r="C9" s="141" t="s">
        <v>142</v>
      </c>
      <c r="D9" s="99" t="s">
        <v>158</v>
      </c>
      <c r="E9" s="141" t="s">
        <v>153</v>
      </c>
      <c r="F9" s="159" t="s">
        <v>159</v>
      </c>
      <c r="G9" s="99" t="s">
        <v>154</v>
      </c>
      <c r="H9" s="159" t="s">
        <v>311</v>
      </c>
      <c r="I9" s="159" t="s">
        <v>154</v>
      </c>
      <c r="J9" s="159" t="s">
        <v>289</v>
      </c>
      <c r="K9" s="159" t="s">
        <v>289</v>
      </c>
      <c r="L9" s="159" t="s">
        <v>157</v>
      </c>
      <c r="M9" s="159" t="s">
        <v>153</v>
      </c>
      <c r="N9" s="159" t="s">
        <v>155</v>
      </c>
      <c r="O9" s="159" t="s">
        <v>156</v>
      </c>
      <c r="P9" s="159" t="s">
        <v>142</v>
      </c>
      <c r="Q9" s="173" t="s">
        <v>294</v>
      </c>
      <c r="R9" s="196"/>
      <c r="T9" s="30"/>
      <c r="U9" s="30"/>
      <c r="V9" s="30"/>
      <c r="W9" s="30"/>
      <c r="X9" s="30"/>
      <c r="Y9" s="31"/>
      <c r="Z9" s="31"/>
      <c r="AA9" s="31"/>
      <c r="AB9" s="31"/>
      <c r="AC9" s="31"/>
      <c r="AD9" s="10"/>
      <c r="AE9" s="10"/>
      <c r="AF9" s="10"/>
      <c r="AG9" s="10"/>
      <c r="AH9" s="10"/>
      <c r="AI9" s="10"/>
      <c r="AJ9" s="10"/>
    </row>
    <row r="10" spans="2:36" ht="12.75" customHeight="1" x14ac:dyDescent="0.2">
      <c r="B10" s="199"/>
      <c r="C10" s="141" t="s">
        <v>158</v>
      </c>
      <c r="D10" s="99" t="s">
        <v>287</v>
      </c>
      <c r="E10" s="141" t="s">
        <v>159</v>
      </c>
      <c r="F10" s="159" t="s">
        <v>288</v>
      </c>
      <c r="G10" s="99" t="s">
        <v>162</v>
      </c>
      <c r="H10" s="159" t="s">
        <v>312</v>
      </c>
      <c r="I10" s="159" t="s">
        <v>160</v>
      </c>
      <c r="J10" s="159" t="s">
        <v>290</v>
      </c>
      <c r="K10" s="159" t="s">
        <v>290</v>
      </c>
      <c r="L10" s="159" t="s">
        <v>164</v>
      </c>
      <c r="M10" s="159" t="s">
        <v>155</v>
      </c>
      <c r="N10" s="159" t="s">
        <v>161</v>
      </c>
      <c r="O10" s="159" t="s">
        <v>163</v>
      </c>
      <c r="P10" s="159" t="s">
        <v>285</v>
      </c>
      <c r="Q10" s="173" t="s">
        <v>295</v>
      </c>
      <c r="R10" s="196"/>
      <c r="T10" s="30"/>
      <c r="U10" s="30"/>
      <c r="V10" s="30"/>
      <c r="W10" s="30"/>
      <c r="X10" s="30"/>
      <c r="Y10" s="31"/>
      <c r="Z10" s="31"/>
      <c r="AA10" s="31"/>
      <c r="AB10" s="31"/>
      <c r="AC10" s="31"/>
      <c r="AD10" s="10"/>
      <c r="AE10" s="10"/>
      <c r="AF10" s="10"/>
      <c r="AG10" s="10"/>
      <c r="AH10" s="10"/>
      <c r="AI10" s="10"/>
      <c r="AJ10" s="10"/>
    </row>
    <row r="11" spans="2:36" ht="12.75" customHeight="1" x14ac:dyDescent="0.2">
      <c r="B11" s="200"/>
      <c r="C11" s="142"/>
      <c r="D11" s="135"/>
      <c r="E11" s="142" t="s">
        <v>165</v>
      </c>
      <c r="F11" s="160" t="s">
        <v>287</v>
      </c>
      <c r="G11" s="135" t="s">
        <v>168</v>
      </c>
      <c r="H11" s="160" t="s">
        <v>313</v>
      </c>
      <c r="I11" s="160" t="s">
        <v>166</v>
      </c>
      <c r="J11" s="160"/>
      <c r="K11" s="160" t="s">
        <v>287</v>
      </c>
      <c r="L11" s="160" t="s">
        <v>170</v>
      </c>
      <c r="M11" s="160"/>
      <c r="N11" s="160" t="s">
        <v>167</v>
      </c>
      <c r="O11" s="160" t="s">
        <v>169</v>
      </c>
      <c r="P11" s="160"/>
      <c r="Q11" s="174" t="s">
        <v>296</v>
      </c>
      <c r="R11" s="197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10"/>
      <c r="AE11" s="10"/>
      <c r="AF11" s="10"/>
      <c r="AG11" s="10"/>
      <c r="AH11" s="10"/>
      <c r="AI11" s="10"/>
      <c r="AJ11" s="10"/>
    </row>
    <row r="12" spans="2:36" s="10" customFormat="1" ht="12" hidden="1" customHeight="1" x14ac:dyDescent="0.2">
      <c r="B12" s="7"/>
      <c r="C12" s="143"/>
      <c r="D12" s="23"/>
      <c r="E12" s="143"/>
      <c r="F12" s="161"/>
      <c r="G12" s="23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"/>
    </row>
    <row r="13" spans="2:36" ht="17.25" customHeight="1" x14ac:dyDescent="0.2">
      <c r="B13" s="77" t="s">
        <v>172</v>
      </c>
      <c r="C13" s="144">
        <v>0</v>
      </c>
      <c r="D13" s="78">
        <v>62</v>
      </c>
      <c r="E13" s="144">
        <v>0</v>
      </c>
      <c r="F13" s="162">
        <v>0</v>
      </c>
      <c r="G13" s="100">
        <v>1651</v>
      </c>
      <c r="H13" s="162">
        <v>0</v>
      </c>
      <c r="I13" s="175">
        <v>11945</v>
      </c>
      <c r="J13" s="162">
        <v>0</v>
      </c>
      <c r="K13" s="162">
        <v>0</v>
      </c>
      <c r="L13" s="162">
        <v>0</v>
      </c>
      <c r="M13" s="175">
        <v>0</v>
      </c>
      <c r="N13" s="175">
        <v>0</v>
      </c>
      <c r="O13" s="162">
        <v>0</v>
      </c>
      <c r="P13" s="162">
        <v>0</v>
      </c>
      <c r="Q13" s="162">
        <v>0</v>
      </c>
      <c r="R13" s="101">
        <f>SUM(C13:Q13)</f>
        <v>13658</v>
      </c>
    </row>
    <row r="14" spans="2:36" ht="15" customHeight="1" x14ac:dyDescent="0.2">
      <c r="B14" s="107" t="s">
        <v>173</v>
      </c>
      <c r="C14" s="145">
        <v>0</v>
      </c>
      <c r="D14" s="108">
        <v>137</v>
      </c>
      <c r="E14" s="145">
        <v>0</v>
      </c>
      <c r="F14" s="163">
        <v>0</v>
      </c>
      <c r="G14" s="113">
        <v>3634</v>
      </c>
      <c r="H14" s="163">
        <v>0</v>
      </c>
      <c r="I14" s="176">
        <v>26292</v>
      </c>
      <c r="J14" s="163">
        <v>0</v>
      </c>
      <c r="K14" s="163">
        <v>0</v>
      </c>
      <c r="L14" s="163">
        <v>0</v>
      </c>
      <c r="M14" s="177">
        <v>0</v>
      </c>
      <c r="N14" s="176">
        <v>0</v>
      </c>
      <c r="O14" s="163">
        <v>0</v>
      </c>
      <c r="P14" s="163">
        <v>113</v>
      </c>
      <c r="Q14" s="163">
        <v>0</v>
      </c>
      <c r="R14" s="101">
        <f t="shared" ref="R14:R50" si="0">SUM(C14:Q14)</f>
        <v>30176</v>
      </c>
    </row>
    <row r="15" spans="2:36" ht="17.25" customHeight="1" x14ac:dyDescent="0.2">
      <c r="B15" s="77" t="s">
        <v>174</v>
      </c>
      <c r="C15" s="144">
        <v>0</v>
      </c>
      <c r="D15" s="78">
        <v>98</v>
      </c>
      <c r="E15" s="144">
        <v>0</v>
      </c>
      <c r="F15" s="162">
        <v>0</v>
      </c>
      <c r="G15" s="100">
        <v>2594</v>
      </c>
      <c r="H15" s="162">
        <v>0</v>
      </c>
      <c r="I15" s="175">
        <v>18772</v>
      </c>
      <c r="J15" s="162">
        <v>0</v>
      </c>
      <c r="K15" s="162">
        <v>0</v>
      </c>
      <c r="L15" s="162">
        <v>0</v>
      </c>
      <c r="M15" s="175">
        <v>0</v>
      </c>
      <c r="N15" s="175">
        <v>0</v>
      </c>
      <c r="O15" s="162">
        <v>0</v>
      </c>
      <c r="P15" s="162">
        <v>0</v>
      </c>
      <c r="Q15" s="162">
        <v>0</v>
      </c>
      <c r="R15" s="101">
        <f t="shared" si="0"/>
        <v>21464</v>
      </c>
    </row>
    <row r="16" spans="2:36" ht="15" customHeight="1" x14ac:dyDescent="0.2">
      <c r="B16" s="107" t="s">
        <v>175</v>
      </c>
      <c r="C16" s="145">
        <v>0</v>
      </c>
      <c r="D16" s="108">
        <v>71</v>
      </c>
      <c r="E16" s="145">
        <v>0</v>
      </c>
      <c r="F16" s="163">
        <v>0</v>
      </c>
      <c r="G16" s="113">
        <v>1873</v>
      </c>
      <c r="H16" s="163">
        <v>0</v>
      </c>
      <c r="I16" s="176">
        <v>13546</v>
      </c>
      <c r="J16" s="163">
        <v>0</v>
      </c>
      <c r="K16" s="163">
        <v>0</v>
      </c>
      <c r="L16" s="163">
        <v>0</v>
      </c>
      <c r="M16" s="177">
        <v>0</v>
      </c>
      <c r="N16" s="176">
        <v>0</v>
      </c>
      <c r="O16" s="163">
        <v>0</v>
      </c>
      <c r="P16" s="163">
        <v>0</v>
      </c>
      <c r="Q16" s="163">
        <v>0</v>
      </c>
      <c r="R16" s="101">
        <f t="shared" si="0"/>
        <v>15490</v>
      </c>
    </row>
    <row r="17" spans="2:18" ht="17.25" customHeight="1" x14ac:dyDescent="0.2">
      <c r="B17" s="77" t="s">
        <v>176</v>
      </c>
      <c r="C17" s="144">
        <v>0</v>
      </c>
      <c r="D17" s="78">
        <v>62</v>
      </c>
      <c r="E17" s="144">
        <v>0</v>
      </c>
      <c r="F17" s="162">
        <v>0</v>
      </c>
      <c r="G17" s="100">
        <v>1654</v>
      </c>
      <c r="H17" s="162">
        <v>0</v>
      </c>
      <c r="I17" s="175">
        <v>11965</v>
      </c>
      <c r="J17" s="162">
        <v>0</v>
      </c>
      <c r="K17" s="162">
        <v>0</v>
      </c>
      <c r="L17" s="162">
        <v>0</v>
      </c>
      <c r="M17" s="175">
        <v>0</v>
      </c>
      <c r="N17" s="175">
        <v>0</v>
      </c>
      <c r="O17" s="162">
        <v>0</v>
      </c>
      <c r="P17" s="162">
        <v>0</v>
      </c>
      <c r="Q17" s="162">
        <v>0</v>
      </c>
      <c r="R17" s="101">
        <f t="shared" si="0"/>
        <v>13681</v>
      </c>
    </row>
    <row r="18" spans="2:18" ht="15" customHeight="1" x14ac:dyDescent="0.2">
      <c r="B18" s="107" t="s">
        <v>177</v>
      </c>
      <c r="C18" s="145">
        <v>0</v>
      </c>
      <c r="D18" s="108">
        <v>415</v>
      </c>
      <c r="E18" s="145">
        <v>0</v>
      </c>
      <c r="F18" s="163">
        <v>0</v>
      </c>
      <c r="G18" s="113">
        <v>11008</v>
      </c>
      <c r="H18" s="163">
        <v>0</v>
      </c>
      <c r="I18" s="176">
        <v>79633</v>
      </c>
      <c r="J18" s="163">
        <v>0</v>
      </c>
      <c r="K18" s="163">
        <v>0</v>
      </c>
      <c r="L18" s="163">
        <v>0</v>
      </c>
      <c r="M18" s="177">
        <v>0</v>
      </c>
      <c r="N18" s="176">
        <v>0</v>
      </c>
      <c r="O18" s="163">
        <v>0</v>
      </c>
      <c r="P18" s="163">
        <v>0</v>
      </c>
      <c r="Q18" s="163">
        <v>0</v>
      </c>
      <c r="R18" s="101">
        <f t="shared" si="0"/>
        <v>91056</v>
      </c>
    </row>
    <row r="19" spans="2:18" ht="17.25" customHeight="1" x14ac:dyDescent="0.2">
      <c r="B19" s="77" t="s">
        <v>178</v>
      </c>
      <c r="C19" s="144">
        <v>0</v>
      </c>
      <c r="D19" s="78">
        <v>45</v>
      </c>
      <c r="E19" s="144">
        <v>0</v>
      </c>
      <c r="F19" s="162">
        <v>0</v>
      </c>
      <c r="G19" s="100">
        <v>1205</v>
      </c>
      <c r="H19" s="162">
        <v>0</v>
      </c>
      <c r="I19" s="175">
        <v>8711</v>
      </c>
      <c r="J19" s="162">
        <v>0</v>
      </c>
      <c r="K19" s="162">
        <v>0</v>
      </c>
      <c r="L19" s="162">
        <v>0</v>
      </c>
      <c r="M19" s="175">
        <v>0</v>
      </c>
      <c r="N19" s="175">
        <v>0</v>
      </c>
      <c r="O19" s="162">
        <v>0</v>
      </c>
      <c r="P19" s="162">
        <v>0</v>
      </c>
      <c r="Q19" s="162">
        <v>0</v>
      </c>
      <c r="R19" s="101">
        <f t="shared" si="0"/>
        <v>9961</v>
      </c>
    </row>
    <row r="20" spans="2:18" ht="15" customHeight="1" x14ac:dyDescent="0.2">
      <c r="B20" s="107" t="s">
        <v>179</v>
      </c>
      <c r="C20" s="145">
        <v>0</v>
      </c>
      <c r="D20" s="108">
        <v>232</v>
      </c>
      <c r="E20" s="145">
        <v>0</v>
      </c>
      <c r="F20" s="163">
        <v>0</v>
      </c>
      <c r="G20" s="113">
        <v>6136</v>
      </c>
      <c r="H20" s="163">
        <v>0</v>
      </c>
      <c r="I20" s="176">
        <v>44394</v>
      </c>
      <c r="J20" s="163">
        <v>0</v>
      </c>
      <c r="K20" s="163">
        <v>0</v>
      </c>
      <c r="L20" s="163">
        <v>0</v>
      </c>
      <c r="M20" s="177">
        <v>0</v>
      </c>
      <c r="N20" s="176">
        <v>0</v>
      </c>
      <c r="O20" s="163">
        <v>0</v>
      </c>
      <c r="P20" s="163">
        <v>0</v>
      </c>
      <c r="Q20" s="163">
        <v>0</v>
      </c>
      <c r="R20" s="101">
        <f t="shared" si="0"/>
        <v>50762</v>
      </c>
    </row>
    <row r="21" spans="2:18" ht="17.25" customHeight="1" x14ac:dyDescent="0.2">
      <c r="B21" s="77" t="s">
        <v>180</v>
      </c>
      <c r="C21" s="144">
        <v>0</v>
      </c>
      <c r="D21" s="78">
        <v>146</v>
      </c>
      <c r="E21" s="144">
        <v>0</v>
      </c>
      <c r="F21" s="162">
        <v>0</v>
      </c>
      <c r="G21" s="100">
        <v>3871</v>
      </c>
      <c r="H21" s="162">
        <v>0</v>
      </c>
      <c r="I21" s="175">
        <v>28003</v>
      </c>
      <c r="J21" s="162">
        <v>0</v>
      </c>
      <c r="K21" s="162">
        <v>0</v>
      </c>
      <c r="L21" s="162">
        <v>0</v>
      </c>
      <c r="M21" s="175">
        <v>0</v>
      </c>
      <c r="N21" s="175">
        <v>0</v>
      </c>
      <c r="O21" s="162">
        <v>0</v>
      </c>
      <c r="P21" s="162">
        <v>0</v>
      </c>
      <c r="Q21" s="162">
        <v>0</v>
      </c>
      <c r="R21" s="101">
        <f t="shared" si="0"/>
        <v>32020</v>
      </c>
    </row>
    <row r="22" spans="2:18" ht="15" customHeight="1" x14ac:dyDescent="0.2">
      <c r="B22" s="107" t="s">
        <v>181</v>
      </c>
      <c r="C22" s="145">
        <v>0</v>
      </c>
      <c r="D22" s="108">
        <v>239</v>
      </c>
      <c r="E22" s="145">
        <v>0</v>
      </c>
      <c r="F22" s="163">
        <v>0</v>
      </c>
      <c r="G22" s="113">
        <v>6324</v>
      </c>
      <c r="H22" s="163">
        <v>0</v>
      </c>
      <c r="I22" s="176">
        <v>45753</v>
      </c>
      <c r="J22" s="163">
        <v>0</v>
      </c>
      <c r="K22" s="163">
        <v>0</v>
      </c>
      <c r="L22" s="163">
        <v>0</v>
      </c>
      <c r="M22" s="177">
        <v>0</v>
      </c>
      <c r="N22" s="176">
        <v>0</v>
      </c>
      <c r="O22" s="163">
        <v>0</v>
      </c>
      <c r="P22" s="163">
        <v>0</v>
      </c>
      <c r="Q22" s="163">
        <v>0</v>
      </c>
      <c r="R22" s="101">
        <f t="shared" si="0"/>
        <v>52316</v>
      </c>
    </row>
    <row r="23" spans="2:18" ht="17.25" customHeight="1" x14ac:dyDescent="0.2">
      <c r="B23" s="77" t="s">
        <v>182</v>
      </c>
      <c r="C23" s="144">
        <v>0</v>
      </c>
      <c r="D23" s="78">
        <v>68</v>
      </c>
      <c r="E23" s="144">
        <v>0</v>
      </c>
      <c r="F23" s="162">
        <v>0</v>
      </c>
      <c r="G23" s="100">
        <v>1802</v>
      </c>
      <c r="H23" s="162">
        <v>0</v>
      </c>
      <c r="I23" s="175">
        <v>13038</v>
      </c>
      <c r="J23" s="162">
        <v>0</v>
      </c>
      <c r="K23" s="162">
        <v>0</v>
      </c>
      <c r="L23" s="162">
        <v>0</v>
      </c>
      <c r="M23" s="175">
        <v>0</v>
      </c>
      <c r="N23" s="175">
        <v>0</v>
      </c>
      <c r="O23" s="162">
        <v>0</v>
      </c>
      <c r="P23" s="162">
        <v>0</v>
      </c>
      <c r="Q23" s="162">
        <v>0</v>
      </c>
      <c r="R23" s="101">
        <f t="shared" si="0"/>
        <v>14908</v>
      </c>
    </row>
    <row r="24" spans="2:18" ht="15" customHeight="1" x14ac:dyDescent="0.2">
      <c r="B24" s="107" t="s">
        <v>183</v>
      </c>
      <c r="C24" s="145">
        <v>0</v>
      </c>
      <c r="D24" s="108">
        <v>175</v>
      </c>
      <c r="E24" s="145">
        <v>0</v>
      </c>
      <c r="F24" s="163">
        <v>0</v>
      </c>
      <c r="G24" s="113">
        <v>4629</v>
      </c>
      <c r="H24" s="163">
        <v>0</v>
      </c>
      <c r="I24" s="176">
        <v>33490</v>
      </c>
      <c r="J24" s="163">
        <v>0</v>
      </c>
      <c r="K24" s="163">
        <v>0</v>
      </c>
      <c r="L24" s="163">
        <v>0</v>
      </c>
      <c r="M24" s="177">
        <v>0</v>
      </c>
      <c r="N24" s="176">
        <v>0</v>
      </c>
      <c r="O24" s="163">
        <v>0</v>
      </c>
      <c r="P24" s="163">
        <v>0</v>
      </c>
      <c r="Q24" s="163">
        <v>0</v>
      </c>
      <c r="R24" s="101">
        <f t="shared" si="0"/>
        <v>38294</v>
      </c>
    </row>
    <row r="25" spans="2:18" ht="17.25" customHeight="1" x14ac:dyDescent="0.2">
      <c r="B25" s="77" t="s">
        <v>184</v>
      </c>
      <c r="C25" s="144">
        <v>0</v>
      </c>
      <c r="D25" s="78">
        <v>99</v>
      </c>
      <c r="E25" s="144">
        <v>0</v>
      </c>
      <c r="F25" s="162">
        <v>0</v>
      </c>
      <c r="G25" s="100">
        <v>2613</v>
      </c>
      <c r="H25" s="162">
        <v>0</v>
      </c>
      <c r="I25" s="175">
        <v>18903</v>
      </c>
      <c r="J25" s="162">
        <v>0</v>
      </c>
      <c r="K25" s="162">
        <v>0</v>
      </c>
      <c r="L25" s="162">
        <v>0</v>
      </c>
      <c r="M25" s="175">
        <v>0</v>
      </c>
      <c r="N25" s="175">
        <v>0</v>
      </c>
      <c r="O25" s="162">
        <v>0</v>
      </c>
      <c r="P25" s="162">
        <v>0</v>
      </c>
      <c r="Q25" s="162">
        <v>0</v>
      </c>
      <c r="R25" s="101">
        <f t="shared" si="0"/>
        <v>21615</v>
      </c>
    </row>
    <row r="26" spans="2:18" ht="15" customHeight="1" x14ac:dyDescent="0.2">
      <c r="B26" s="107" t="s">
        <v>185</v>
      </c>
      <c r="C26" s="145">
        <v>0</v>
      </c>
      <c r="D26" s="108">
        <v>80</v>
      </c>
      <c r="E26" s="145">
        <v>0</v>
      </c>
      <c r="F26" s="163">
        <v>0</v>
      </c>
      <c r="G26" s="113">
        <v>2123</v>
      </c>
      <c r="H26" s="163">
        <v>0</v>
      </c>
      <c r="I26" s="176">
        <v>15356</v>
      </c>
      <c r="J26" s="163">
        <v>0</v>
      </c>
      <c r="K26" s="163">
        <v>0</v>
      </c>
      <c r="L26" s="163">
        <v>0</v>
      </c>
      <c r="M26" s="177">
        <v>0</v>
      </c>
      <c r="N26" s="176">
        <v>0</v>
      </c>
      <c r="O26" s="163">
        <v>0</v>
      </c>
      <c r="P26" s="163">
        <v>0</v>
      </c>
      <c r="Q26" s="163">
        <v>0</v>
      </c>
      <c r="R26" s="101">
        <f t="shared" si="0"/>
        <v>17559</v>
      </c>
    </row>
    <row r="27" spans="2:18" ht="17.25" customHeight="1" x14ac:dyDescent="0.2">
      <c r="B27" s="77" t="s">
        <v>186</v>
      </c>
      <c r="C27" s="144">
        <v>0</v>
      </c>
      <c r="D27" s="78">
        <v>228</v>
      </c>
      <c r="E27" s="144">
        <v>0</v>
      </c>
      <c r="F27" s="162">
        <v>0</v>
      </c>
      <c r="G27" s="100">
        <v>6043</v>
      </c>
      <c r="H27" s="162">
        <v>0</v>
      </c>
      <c r="I27" s="175">
        <v>43722</v>
      </c>
      <c r="J27" s="162">
        <v>0</v>
      </c>
      <c r="K27" s="162">
        <v>0</v>
      </c>
      <c r="L27" s="162">
        <v>0</v>
      </c>
      <c r="M27" s="175">
        <v>0</v>
      </c>
      <c r="N27" s="175">
        <v>0</v>
      </c>
      <c r="O27" s="162">
        <v>0</v>
      </c>
      <c r="P27" s="162">
        <v>0</v>
      </c>
      <c r="Q27" s="162">
        <v>0</v>
      </c>
      <c r="R27" s="101">
        <f t="shared" si="0"/>
        <v>49993</v>
      </c>
    </row>
    <row r="28" spans="2:18" ht="15" customHeight="1" x14ac:dyDescent="0.2">
      <c r="B28" s="107" t="s">
        <v>187</v>
      </c>
      <c r="C28" s="145">
        <v>0</v>
      </c>
      <c r="D28" s="108">
        <v>89</v>
      </c>
      <c r="E28" s="145">
        <v>0</v>
      </c>
      <c r="F28" s="163">
        <v>0</v>
      </c>
      <c r="G28" s="113">
        <v>2360</v>
      </c>
      <c r="H28" s="163">
        <v>0</v>
      </c>
      <c r="I28" s="176">
        <v>17074</v>
      </c>
      <c r="J28" s="163">
        <v>0</v>
      </c>
      <c r="K28" s="163">
        <v>0</v>
      </c>
      <c r="L28" s="163">
        <v>0</v>
      </c>
      <c r="M28" s="177">
        <v>0</v>
      </c>
      <c r="N28" s="176">
        <v>0</v>
      </c>
      <c r="O28" s="163">
        <v>0</v>
      </c>
      <c r="P28" s="163">
        <v>0</v>
      </c>
      <c r="Q28" s="163">
        <v>0</v>
      </c>
      <c r="R28" s="101">
        <f t="shared" si="0"/>
        <v>19523</v>
      </c>
    </row>
    <row r="29" spans="2:18" ht="17.25" customHeight="1" x14ac:dyDescent="0.2">
      <c r="B29" s="77" t="s">
        <v>188</v>
      </c>
      <c r="C29" s="144">
        <v>0</v>
      </c>
      <c r="D29" s="78">
        <v>123</v>
      </c>
      <c r="E29" s="144">
        <v>0</v>
      </c>
      <c r="F29" s="162">
        <v>0</v>
      </c>
      <c r="G29" s="100">
        <v>3253</v>
      </c>
      <c r="H29" s="162">
        <v>0</v>
      </c>
      <c r="I29" s="175">
        <v>23534</v>
      </c>
      <c r="J29" s="162">
        <v>0</v>
      </c>
      <c r="K29" s="162">
        <v>0</v>
      </c>
      <c r="L29" s="162">
        <v>0</v>
      </c>
      <c r="M29" s="175">
        <v>0</v>
      </c>
      <c r="N29" s="175">
        <v>0</v>
      </c>
      <c r="O29" s="162">
        <v>0</v>
      </c>
      <c r="P29" s="162">
        <v>0</v>
      </c>
      <c r="Q29" s="162">
        <v>0</v>
      </c>
      <c r="R29" s="101">
        <f t="shared" si="0"/>
        <v>26910</v>
      </c>
    </row>
    <row r="30" spans="2:18" ht="15" customHeight="1" x14ac:dyDescent="0.2">
      <c r="B30" s="107" t="s">
        <v>189</v>
      </c>
      <c r="C30" s="145">
        <v>0</v>
      </c>
      <c r="D30" s="108">
        <v>51</v>
      </c>
      <c r="E30" s="145">
        <v>0</v>
      </c>
      <c r="F30" s="163">
        <v>0</v>
      </c>
      <c r="G30" s="113">
        <v>1358</v>
      </c>
      <c r="H30" s="163">
        <v>0</v>
      </c>
      <c r="I30" s="176">
        <v>9825</v>
      </c>
      <c r="J30" s="163">
        <v>0</v>
      </c>
      <c r="K30" s="163">
        <v>0</v>
      </c>
      <c r="L30" s="163">
        <v>0</v>
      </c>
      <c r="M30" s="177">
        <v>0</v>
      </c>
      <c r="N30" s="176">
        <v>0</v>
      </c>
      <c r="O30" s="163">
        <v>0</v>
      </c>
      <c r="P30" s="163">
        <v>0</v>
      </c>
      <c r="Q30" s="163">
        <v>0</v>
      </c>
      <c r="R30" s="101">
        <f t="shared" si="0"/>
        <v>11234</v>
      </c>
    </row>
    <row r="31" spans="2:18" ht="17.25" customHeight="1" x14ac:dyDescent="0.2">
      <c r="B31" s="77" t="s">
        <v>190</v>
      </c>
      <c r="C31" s="144">
        <v>0</v>
      </c>
      <c r="D31" s="78">
        <v>93</v>
      </c>
      <c r="E31" s="144">
        <v>0</v>
      </c>
      <c r="F31" s="162">
        <v>0</v>
      </c>
      <c r="G31" s="100">
        <v>2465</v>
      </c>
      <c r="H31" s="162">
        <v>0</v>
      </c>
      <c r="I31" s="175">
        <v>17835</v>
      </c>
      <c r="J31" s="162">
        <v>0</v>
      </c>
      <c r="K31" s="162">
        <v>0</v>
      </c>
      <c r="L31" s="162">
        <v>0</v>
      </c>
      <c r="M31" s="175">
        <v>0</v>
      </c>
      <c r="N31" s="175">
        <v>0</v>
      </c>
      <c r="O31" s="162">
        <v>0</v>
      </c>
      <c r="P31" s="162">
        <v>0</v>
      </c>
      <c r="Q31" s="162">
        <v>0</v>
      </c>
      <c r="R31" s="101">
        <f t="shared" si="0"/>
        <v>20393</v>
      </c>
    </row>
    <row r="32" spans="2:18" ht="15" customHeight="1" x14ac:dyDescent="0.2">
      <c r="B32" s="107" t="s">
        <v>191</v>
      </c>
      <c r="C32" s="145">
        <v>0</v>
      </c>
      <c r="D32" s="108">
        <v>109</v>
      </c>
      <c r="E32" s="145">
        <v>0</v>
      </c>
      <c r="F32" s="163">
        <v>0</v>
      </c>
      <c r="G32" s="113">
        <v>2894</v>
      </c>
      <c r="H32" s="163">
        <v>0</v>
      </c>
      <c r="I32" s="176">
        <v>20942</v>
      </c>
      <c r="J32" s="163">
        <v>0</v>
      </c>
      <c r="K32" s="163">
        <v>0</v>
      </c>
      <c r="L32" s="163">
        <v>0</v>
      </c>
      <c r="M32" s="177">
        <v>0</v>
      </c>
      <c r="N32" s="176">
        <v>0</v>
      </c>
      <c r="O32" s="163">
        <v>0</v>
      </c>
      <c r="P32" s="163">
        <v>0</v>
      </c>
      <c r="Q32" s="163">
        <v>0</v>
      </c>
      <c r="R32" s="101">
        <f t="shared" si="0"/>
        <v>23945</v>
      </c>
    </row>
    <row r="33" spans="2:18" ht="17.25" customHeight="1" x14ac:dyDescent="0.2">
      <c r="B33" s="77" t="s">
        <v>192</v>
      </c>
      <c r="C33" s="144">
        <v>0</v>
      </c>
      <c r="D33" s="78">
        <v>59</v>
      </c>
      <c r="E33" s="154">
        <v>46301</v>
      </c>
      <c r="F33" s="162">
        <v>0</v>
      </c>
      <c r="G33" s="100">
        <v>1580</v>
      </c>
      <c r="H33" s="162">
        <v>0</v>
      </c>
      <c r="I33" s="175">
        <v>11431</v>
      </c>
      <c r="J33" s="162">
        <v>0</v>
      </c>
      <c r="K33" s="162">
        <v>0</v>
      </c>
      <c r="L33" s="162">
        <v>0</v>
      </c>
      <c r="M33" s="175">
        <v>0</v>
      </c>
      <c r="N33" s="175">
        <v>0</v>
      </c>
      <c r="O33" s="162">
        <v>0</v>
      </c>
      <c r="P33" s="162">
        <v>0</v>
      </c>
      <c r="Q33" s="162">
        <v>0</v>
      </c>
      <c r="R33" s="101">
        <f t="shared" si="0"/>
        <v>59371</v>
      </c>
    </row>
    <row r="34" spans="2:18" ht="15" customHeight="1" x14ac:dyDescent="0.2">
      <c r="B34" s="107" t="s">
        <v>193</v>
      </c>
      <c r="C34" s="145">
        <v>0</v>
      </c>
      <c r="D34" s="108">
        <v>95</v>
      </c>
      <c r="E34" s="145">
        <v>0</v>
      </c>
      <c r="F34" s="163">
        <v>0</v>
      </c>
      <c r="G34" s="113">
        <v>2528</v>
      </c>
      <c r="H34" s="163">
        <v>0</v>
      </c>
      <c r="I34" s="176">
        <v>18293</v>
      </c>
      <c r="J34" s="163">
        <v>0</v>
      </c>
      <c r="K34" s="163">
        <v>0</v>
      </c>
      <c r="L34" s="163">
        <v>0</v>
      </c>
      <c r="M34" s="177">
        <v>0</v>
      </c>
      <c r="N34" s="176">
        <v>0</v>
      </c>
      <c r="O34" s="163">
        <v>0</v>
      </c>
      <c r="P34" s="163">
        <v>0</v>
      </c>
      <c r="Q34" s="163">
        <v>0</v>
      </c>
      <c r="R34" s="101">
        <f t="shared" si="0"/>
        <v>20916</v>
      </c>
    </row>
    <row r="35" spans="2:18" ht="17.25" customHeight="1" x14ac:dyDescent="0.2">
      <c r="B35" s="77" t="s">
        <v>194</v>
      </c>
      <c r="C35" s="144">
        <v>0</v>
      </c>
      <c r="D35" s="78">
        <v>57</v>
      </c>
      <c r="E35" s="144">
        <v>0</v>
      </c>
      <c r="F35" s="162">
        <v>0</v>
      </c>
      <c r="G35" s="100">
        <v>1512</v>
      </c>
      <c r="H35" s="162">
        <v>0</v>
      </c>
      <c r="I35" s="175">
        <v>10938</v>
      </c>
      <c r="J35" s="162">
        <v>0</v>
      </c>
      <c r="K35" s="162">
        <v>0</v>
      </c>
      <c r="L35" s="162">
        <v>0</v>
      </c>
      <c r="M35" s="175">
        <v>0</v>
      </c>
      <c r="N35" s="175">
        <v>0</v>
      </c>
      <c r="O35" s="162">
        <v>0</v>
      </c>
      <c r="P35" s="162">
        <v>0</v>
      </c>
      <c r="Q35" s="162">
        <v>0</v>
      </c>
      <c r="R35" s="101">
        <f t="shared" si="0"/>
        <v>12507</v>
      </c>
    </row>
    <row r="36" spans="2:18" ht="15" customHeight="1" x14ac:dyDescent="0.2">
      <c r="B36" s="107" t="s">
        <v>195</v>
      </c>
      <c r="C36" s="145">
        <v>0</v>
      </c>
      <c r="D36" s="108">
        <v>79</v>
      </c>
      <c r="E36" s="145">
        <v>0</v>
      </c>
      <c r="F36" s="163">
        <v>0</v>
      </c>
      <c r="G36" s="113">
        <v>2075</v>
      </c>
      <c r="H36" s="163">
        <v>0</v>
      </c>
      <c r="I36" s="176">
        <v>15013</v>
      </c>
      <c r="J36" s="163">
        <v>0</v>
      </c>
      <c r="K36" s="163">
        <v>0</v>
      </c>
      <c r="L36" s="163">
        <v>0</v>
      </c>
      <c r="M36" s="177">
        <v>0</v>
      </c>
      <c r="N36" s="176">
        <v>0</v>
      </c>
      <c r="O36" s="163">
        <v>0</v>
      </c>
      <c r="P36" s="163">
        <v>0</v>
      </c>
      <c r="Q36" s="163">
        <v>0</v>
      </c>
      <c r="R36" s="101">
        <f t="shared" si="0"/>
        <v>17167</v>
      </c>
    </row>
    <row r="37" spans="2:18" ht="17.25" customHeight="1" x14ac:dyDescent="0.2">
      <c r="B37" s="77" t="s">
        <v>196</v>
      </c>
      <c r="C37" s="144">
        <v>0</v>
      </c>
      <c r="D37" s="78">
        <v>129</v>
      </c>
      <c r="E37" s="144">
        <v>0</v>
      </c>
      <c r="F37" s="162">
        <v>0</v>
      </c>
      <c r="G37" s="100">
        <v>3406</v>
      </c>
      <c r="H37" s="162">
        <v>0</v>
      </c>
      <c r="I37" s="175">
        <v>24643</v>
      </c>
      <c r="J37" s="162">
        <v>0</v>
      </c>
      <c r="K37" s="162">
        <v>0</v>
      </c>
      <c r="L37" s="162">
        <v>0</v>
      </c>
      <c r="M37" s="175">
        <v>0</v>
      </c>
      <c r="N37" s="175">
        <v>0</v>
      </c>
      <c r="O37" s="162">
        <v>0</v>
      </c>
      <c r="P37" s="162">
        <v>0</v>
      </c>
      <c r="Q37" s="162">
        <v>0</v>
      </c>
      <c r="R37" s="101">
        <f t="shared" si="0"/>
        <v>28178</v>
      </c>
    </row>
    <row r="38" spans="2:18" ht="15" customHeight="1" x14ac:dyDescent="0.2">
      <c r="B38" s="107" t="s">
        <v>197</v>
      </c>
      <c r="C38" s="145">
        <v>0</v>
      </c>
      <c r="D38" s="108">
        <v>87</v>
      </c>
      <c r="E38" s="145">
        <v>0</v>
      </c>
      <c r="F38" s="163">
        <v>0</v>
      </c>
      <c r="G38" s="113">
        <v>2298</v>
      </c>
      <c r="H38" s="163">
        <v>0</v>
      </c>
      <c r="I38" s="176">
        <v>16626</v>
      </c>
      <c r="J38" s="163">
        <v>0</v>
      </c>
      <c r="K38" s="163">
        <v>0</v>
      </c>
      <c r="L38" s="163">
        <v>0</v>
      </c>
      <c r="M38" s="177">
        <v>0</v>
      </c>
      <c r="N38" s="176">
        <v>0</v>
      </c>
      <c r="O38" s="163">
        <v>0</v>
      </c>
      <c r="P38" s="163">
        <v>0</v>
      </c>
      <c r="Q38" s="163">
        <v>0</v>
      </c>
      <c r="R38" s="101">
        <f t="shared" si="0"/>
        <v>19011</v>
      </c>
    </row>
    <row r="39" spans="2:18" ht="17.25" customHeight="1" x14ac:dyDescent="0.2">
      <c r="B39" s="77" t="s">
        <v>198</v>
      </c>
      <c r="C39" s="144">
        <v>0</v>
      </c>
      <c r="D39" s="78">
        <v>36</v>
      </c>
      <c r="E39" s="144">
        <v>0</v>
      </c>
      <c r="F39" s="162">
        <v>0</v>
      </c>
      <c r="G39" s="100">
        <v>954</v>
      </c>
      <c r="H39" s="162">
        <v>0</v>
      </c>
      <c r="I39" s="175">
        <v>6903</v>
      </c>
      <c r="J39" s="162">
        <v>0</v>
      </c>
      <c r="K39" s="162">
        <v>0</v>
      </c>
      <c r="L39" s="162">
        <v>0</v>
      </c>
      <c r="M39" s="175">
        <v>0</v>
      </c>
      <c r="N39" s="175">
        <v>0</v>
      </c>
      <c r="O39" s="162">
        <v>0</v>
      </c>
      <c r="P39" s="162">
        <v>0</v>
      </c>
      <c r="Q39" s="162">
        <v>0</v>
      </c>
      <c r="R39" s="101">
        <f t="shared" si="0"/>
        <v>7893</v>
      </c>
    </row>
    <row r="40" spans="2:18" ht="15" customHeight="1" x14ac:dyDescent="0.2">
      <c r="B40" s="107" t="s">
        <v>199</v>
      </c>
      <c r="C40" s="145">
        <v>0</v>
      </c>
      <c r="D40" s="108">
        <v>38</v>
      </c>
      <c r="E40" s="145">
        <v>0</v>
      </c>
      <c r="F40" s="163">
        <v>0</v>
      </c>
      <c r="G40" s="113">
        <v>1018</v>
      </c>
      <c r="H40" s="163">
        <v>0</v>
      </c>
      <c r="I40" s="176">
        <v>7365</v>
      </c>
      <c r="J40" s="163">
        <v>0</v>
      </c>
      <c r="K40" s="163">
        <v>0</v>
      </c>
      <c r="L40" s="163">
        <v>0</v>
      </c>
      <c r="M40" s="177">
        <v>0</v>
      </c>
      <c r="N40" s="176">
        <v>0</v>
      </c>
      <c r="O40" s="163">
        <v>0</v>
      </c>
      <c r="P40" s="163">
        <v>0</v>
      </c>
      <c r="Q40" s="163">
        <v>0</v>
      </c>
      <c r="R40" s="101">
        <f t="shared" si="0"/>
        <v>8421</v>
      </c>
    </row>
    <row r="41" spans="2:18" ht="17.25" customHeight="1" x14ac:dyDescent="0.2">
      <c r="B41" s="77" t="s">
        <v>200</v>
      </c>
      <c r="C41" s="144">
        <v>0</v>
      </c>
      <c r="D41" s="78">
        <v>98</v>
      </c>
      <c r="E41" s="154">
        <v>30452</v>
      </c>
      <c r="F41" s="162">
        <v>0</v>
      </c>
      <c r="G41" s="100">
        <v>2608</v>
      </c>
      <c r="H41" s="162">
        <v>0</v>
      </c>
      <c r="I41" s="175">
        <v>18868</v>
      </c>
      <c r="J41" s="162">
        <v>0</v>
      </c>
      <c r="K41" s="162">
        <v>0</v>
      </c>
      <c r="L41" s="162">
        <v>0</v>
      </c>
      <c r="M41" s="175">
        <v>0</v>
      </c>
      <c r="N41" s="175">
        <v>0</v>
      </c>
      <c r="O41" s="162">
        <v>0</v>
      </c>
      <c r="P41" s="162">
        <v>0</v>
      </c>
      <c r="Q41" s="162">
        <v>0</v>
      </c>
      <c r="R41" s="101">
        <f t="shared" si="0"/>
        <v>52026</v>
      </c>
    </row>
    <row r="42" spans="2:18" ht="15" customHeight="1" x14ac:dyDescent="0.2">
      <c r="B42" s="107" t="s">
        <v>201</v>
      </c>
      <c r="C42" s="145">
        <v>0</v>
      </c>
      <c r="D42" s="108">
        <v>65</v>
      </c>
      <c r="E42" s="145">
        <v>0</v>
      </c>
      <c r="F42" s="163">
        <v>0</v>
      </c>
      <c r="G42" s="113">
        <v>1713</v>
      </c>
      <c r="H42" s="163">
        <v>0</v>
      </c>
      <c r="I42" s="176">
        <v>12396</v>
      </c>
      <c r="J42" s="163">
        <v>0</v>
      </c>
      <c r="K42" s="163">
        <v>0</v>
      </c>
      <c r="L42" s="163">
        <v>0</v>
      </c>
      <c r="M42" s="177">
        <v>0</v>
      </c>
      <c r="N42" s="176">
        <v>0</v>
      </c>
      <c r="O42" s="163">
        <v>0</v>
      </c>
      <c r="P42" s="163">
        <v>0</v>
      </c>
      <c r="Q42" s="163">
        <v>0</v>
      </c>
      <c r="R42" s="101">
        <f t="shared" si="0"/>
        <v>14174</v>
      </c>
    </row>
    <row r="43" spans="2:18" ht="17.25" customHeight="1" x14ac:dyDescent="0.2">
      <c r="B43" s="77" t="s">
        <v>202</v>
      </c>
      <c r="C43" s="144">
        <v>0</v>
      </c>
      <c r="D43" s="78">
        <v>83</v>
      </c>
      <c r="E43" s="144">
        <v>0</v>
      </c>
      <c r="F43" s="162">
        <v>0</v>
      </c>
      <c r="G43" s="100">
        <v>2213</v>
      </c>
      <c r="H43" s="162">
        <v>0</v>
      </c>
      <c r="I43" s="175">
        <v>16010</v>
      </c>
      <c r="J43" s="162">
        <v>0</v>
      </c>
      <c r="K43" s="162">
        <v>0</v>
      </c>
      <c r="L43" s="162">
        <v>0</v>
      </c>
      <c r="M43" s="175">
        <v>0</v>
      </c>
      <c r="N43" s="175">
        <v>0</v>
      </c>
      <c r="O43" s="162">
        <v>0</v>
      </c>
      <c r="P43" s="162">
        <v>0</v>
      </c>
      <c r="Q43" s="162">
        <v>0</v>
      </c>
      <c r="R43" s="101">
        <f t="shared" si="0"/>
        <v>18306</v>
      </c>
    </row>
    <row r="44" spans="2:18" ht="15" customHeight="1" x14ac:dyDescent="0.2">
      <c r="B44" s="107" t="s">
        <v>203</v>
      </c>
      <c r="C44" s="145">
        <v>0</v>
      </c>
      <c r="D44" s="108">
        <v>69</v>
      </c>
      <c r="E44" s="145">
        <v>0</v>
      </c>
      <c r="F44" s="163">
        <v>0</v>
      </c>
      <c r="G44" s="113">
        <v>1821</v>
      </c>
      <c r="H44" s="163">
        <v>0</v>
      </c>
      <c r="I44" s="176">
        <v>13177</v>
      </c>
      <c r="J44" s="163">
        <v>0</v>
      </c>
      <c r="K44" s="163">
        <v>0</v>
      </c>
      <c r="L44" s="163">
        <v>0</v>
      </c>
      <c r="M44" s="177">
        <v>0</v>
      </c>
      <c r="N44" s="176">
        <v>0</v>
      </c>
      <c r="O44" s="163">
        <v>0</v>
      </c>
      <c r="P44" s="163">
        <v>0</v>
      </c>
      <c r="Q44" s="163">
        <v>0</v>
      </c>
      <c r="R44" s="101">
        <f t="shared" si="0"/>
        <v>15067</v>
      </c>
    </row>
    <row r="45" spans="2:18" ht="17.25" customHeight="1" x14ac:dyDescent="0.2">
      <c r="B45" s="77" t="s">
        <v>204</v>
      </c>
      <c r="C45" s="144">
        <v>0</v>
      </c>
      <c r="D45" s="78">
        <v>93</v>
      </c>
      <c r="E45" s="144">
        <v>0</v>
      </c>
      <c r="F45" s="162">
        <v>0</v>
      </c>
      <c r="G45" s="100">
        <v>2462</v>
      </c>
      <c r="H45" s="162">
        <v>0</v>
      </c>
      <c r="I45" s="175">
        <v>17809</v>
      </c>
      <c r="J45" s="162">
        <v>0</v>
      </c>
      <c r="K45" s="162">
        <v>0</v>
      </c>
      <c r="L45" s="162">
        <v>0</v>
      </c>
      <c r="M45" s="175">
        <v>0</v>
      </c>
      <c r="N45" s="175">
        <v>0</v>
      </c>
      <c r="O45" s="162">
        <v>0</v>
      </c>
      <c r="P45" s="162">
        <v>0</v>
      </c>
      <c r="Q45" s="162">
        <v>0</v>
      </c>
      <c r="R45" s="101">
        <f t="shared" si="0"/>
        <v>20364</v>
      </c>
    </row>
    <row r="46" spans="2:18" ht="15" customHeight="1" x14ac:dyDescent="0.2">
      <c r="B46" s="107" t="s">
        <v>205</v>
      </c>
      <c r="C46" s="145">
        <v>0</v>
      </c>
      <c r="D46" s="108">
        <v>372</v>
      </c>
      <c r="E46" s="145">
        <v>0</v>
      </c>
      <c r="F46" s="163">
        <v>0</v>
      </c>
      <c r="G46" s="113">
        <v>9859</v>
      </c>
      <c r="H46" s="163">
        <v>0</v>
      </c>
      <c r="I46" s="176">
        <v>71324</v>
      </c>
      <c r="J46" s="163">
        <v>0</v>
      </c>
      <c r="K46" s="163">
        <v>0</v>
      </c>
      <c r="L46" s="163">
        <v>0</v>
      </c>
      <c r="M46" s="177">
        <v>0</v>
      </c>
      <c r="N46" s="176">
        <v>0</v>
      </c>
      <c r="O46" s="163">
        <v>0</v>
      </c>
      <c r="P46" s="163">
        <v>0</v>
      </c>
      <c r="Q46" s="163">
        <v>0</v>
      </c>
      <c r="R46" s="101">
        <f t="shared" si="0"/>
        <v>81555</v>
      </c>
    </row>
    <row r="47" spans="2:18" ht="17.25" customHeight="1" x14ac:dyDescent="0.2">
      <c r="B47" s="77" t="s">
        <v>206</v>
      </c>
      <c r="C47" s="144">
        <v>0</v>
      </c>
      <c r="D47" s="78">
        <v>175</v>
      </c>
      <c r="E47" s="144">
        <v>0</v>
      </c>
      <c r="F47" s="162">
        <v>0</v>
      </c>
      <c r="G47" s="100">
        <v>4629</v>
      </c>
      <c r="H47" s="162">
        <v>0</v>
      </c>
      <c r="I47" s="175">
        <v>33489</v>
      </c>
      <c r="J47" s="162">
        <v>0</v>
      </c>
      <c r="K47" s="162">
        <v>0</v>
      </c>
      <c r="L47" s="162">
        <v>0</v>
      </c>
      <c r="M47" s="175">
        <v>0</v>
      </c>
      <c r="N47" s="175">
        <v>0</v>
      </c>
      <c r="O47" s="162">
        <v>0</v>
      </c>
      <c r="P47" s="162">
        <v>0</v>
      </c>
      <c r="Q47" s="162">
        <v>0</v>
      </c>
      <c r="R47" s="101">
        <f t="shared" si="0"/>
        <v>38293</v>
      </c>
    </row>
    <row r="48" spans="2:18" ht="15" customHeight="1" x14ac:dyDescent="0.2">
      <c r="B48" s="107" t="s">
        <v>207</v>
      </c>
      <c r="C48" s="145">
        <v>0</v>
      </c>
      <c r="D48" s="108">
        <v>63</v>
      </c>
      <c r="E48" s="145">
        <v>0</v>
      </c>
      <c r="F48" s="163">
        <v>0</v>
      </c>
      <c r="G48" s="113">
        <v>1659</v>
      </c>
      <c r="H48" s="163">
        <v>0</v>
      </c>
      <c r="I48" s="176">
        <v>12001</v>
      </c>
      <c r="J48" s="163">
        <v>0</v>
      </c>
      <c r="K48" s="163">
        <v>0</v>
      </c>
      <c r="L48" s="163">
        <v>0</v>
      </c>
      <c r="M48" s="177">
        <v>0</v>
      </c>
      <c r="N48" s="176">
        <v>0</v>
      </c>
      <c r="O48" s="163">
        <v>0</v>
      </c>
      <c r="P48" s="163">
        <v>0</v>
      </c>
      <c r="Q48" s="163">
        <v>0</v>
      </c>
      <c r="R48" s="101">
        <f t="shared" si="0"/>
        <v>13723</v>
      </c>
    </row>
    <row r="49" spans="2:18" ht="17.25" customHeight="1" x14ac:dyDescent="0.2">
      <c r="B49" s="77" t="s">
        <v>208</v>
      </c>
      <c r="C49" s="144">
        <v>0</v>
      </c>
      <c r="D49" s="78">
        <v>49</v>
      </c>
      <c r="E49" s="144">
        <v>0</v>
      </c>
      <c r="F49" s="162">
        <v>0</v>
      </c>
      <c r="G49" s="100">
        <v>1303</v>
      </c>
      <c r="H49" s="162">
        <v>0</v>
      </c>
      <c r="I49" s="175">
        <v>9432</v>
      </c>
      <c r="J49" s="162">
        <v>0</v>
      </c>
      <c r="K49" s="162">
        <v>0</v>
      </c>
      <c r="L49" s="162">
        <v>0</v>
      </c>
      <c r="M49" s="175">
        <v>0</v>
      </c>
      <c r="N49" s="175">
        <v>0</v>
      </c>
      <c r="O49" s="162">
        <v>0</v>
      </c>
      <c r="P49" s="162">
        <v>0</v>
      </c>
      <c r="Q49" s="162">
        <v>0</v>
      </c>
      <c r="R49" s="101">
        <f t="shared" si="0"/>
        <v>10784</v>
      </c>
    </row>
    <row r="50" spans="2:18" ht="15" customHeight="1" x14ac:dyDescent="0.2">
      <c r="B50" s="107" t="s">
        <v>209</v>
      </c>
      <c r="C50" s="145">
        <v>0</v>
      </c>
      <c r="D50" s="108">
        <v>222</v>
      </c>
      <c r="E50" s="145">
        <v>0</v>
      </c>
      <c r="F50" s="163">
        <v>0</v>
      </c>
      <c r="G50" s="113">
        <v>5877</v>
      </c>
      <c r="H50" s="163">
        <v>0</v>
      </c>
      <c r="I50" s="176">
        <v>42518</v>
      </c>
      <c r="J50" s="163">
        <v>0</v>
      </c>
      <c r="K50" s="163">
        <v>0</v>
      </c>
      <c r="L50" s="163">
        <v>0</v>
      </c>
      <c r="M50" s="177">
        <v>0</v>
      </c>
      <c r="N50" s="176">
        <v>0</v>
      </c>
      <c r="O50" s="163">
        <v>0</v>
      </c>
      <c r="P50" s="163">
        <v>0</v>
      </c>
      <c r="Q50" s="163">
        <v>0</v>
      </c>
      <c r="R50" s="101">
        <f t="shared" si="0"/>
        <v>48617</v>
      </c>
    </row>
    <row r="51" spans="2:18" ht="15" customHeight="1" x14ac:dyDescent="0.2">
      <c r="B51" s="19"/>
      <c r="C51" s="146"/>
      <c r="D51" s="20"/>
      <c r="E51" s="146"/>
      <c r="F51" s="164"/>
      <c r="G51" s="22"/>
      <c r="H51" s="164"/>
      <c r="I51" s="178"/>
      <c r="J51" s="164"/>
      <c r="K51" s="164"/>
      <c r="L51" s="164"/>
      <c r="M51" s="178"/>
      <c r="N51" s="178"/>
      <c r="O51" s="164"/>
      <c r="P51" s="164"/>
      <c r="Q51" s="164"/>
      <c r="R51" s="42"/>
    </row>
    <row r="52" spans="2:18" x14ac:dyDescent="0.2">
      <c r="R52" s="1"/>
    </row>
    <row r="53" spans="2:18" x14ac:dyDescent="0.2">
      <c r="R53" s="1"/>
    </row>
    <row r="54" spans="2:18" ht="15.75" x14ac:dyDescent="0.25">
      <c r="B54" s="190" t="s">
        <v>0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</row>
    <row r="55" spans="2:18" s="37" customFormat="1" ht="16.5" customHeight="1" x14ac:dyDescent="0.2">
      <c r="B55" s="192" t="s">
        <v>130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2:18" ht="12.75" customHeight="1" x14ac:dyDescent="0.2">
      <c r="B56" s="192" t="str">
        <f>+B4</f>
        <v>POR EL  PERIODO  DEL 1° DE ENERO AL 31 DE DICIEMBRE DEL AÑO 2021.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2:18" ht="12.75" customHeight="1" x14ac:dyDescent="0.2">
      <c r="B57" s="192" t="str">
        <f>+B5</f>
        <v>CORRESPONDIENTES AL 2020.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</row>
    <row r="58" spans="2:18" ht="10.5" customHeight="1" x14ac:dyDescent="0.2">
      <c r="B58" s="186" t="s">
        <v>5</v>
      </c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</row>
    <row r="59" spans="2:18" ht="5.25" customHeight="1" x14ac:dyDescent="0.2">
      <c r="B59" s="6"/>
      <c r="C59" s="139"/>
      <c r="D59" s="47"/>
      <c r="E59" s="139"/>
      <c r="F59" s="157"/>
      <c r="G59" s="47"/>
      <c r="H59" s="157"/>
      <c r="I59" s="157"/>
      <c r="J59" s="157"/>
      <c r="K59" s="157"/>
      <c r="L59" s="157"/>
      <c r="M59" s="157"/>
      <c r="N59" s="157"/>
      <c r="O59" s="157"/>
      <c r="P59" s="157"/>
      <c r="Q59" s="171"/>
    </row>
    <row r="60" spans="2:18" ht="12.75" customHeight="1" x14ac:dyDescent="0.2">
      <c r="B60" s="198" t="s">
        <v>171</v>
      </c>
      <c r="C60" s="140"/>
      <c r="D60" s="98" t="s">
        <v>142</v>
      </c>
      <c r="E60" s="140" t="s">
        <v>142</v>
      </c>
      <c r="F60" s="158" t="s">
        <v>149</v>
      </c>
      <c r="G60" s="98" t="s">
        <v>151</v>
      </c>
      <c r="H60" s="158" t="s">
        <v>310</v>
      </c>
      <c r="I60" s="158" t="s">
        <v>148</v>
      </c>
      <c r="J60" s="158" t="s">
        <v>149</v>
      </c>
      <c r="K60" s="158" t="s">
        <v>149</v>
      </c>
      <c r="L60" s="158" t="s">
        <v>152</v>
      </c>
      <c r="M60" s="158" t="s">
        <v>149</v>
      </c>
      <c r="N60" s="158" t="s">
        <v>149</v>
      </c>
      <c r="O60" s="158" t="s">
        <v>150</v>
      </c>
      <c r="P60" s="158"/>
      <c r="Q60" s="172" t="s">
        <v>293</v>
      </c>
      <c r="R60" s="195" t="s">
        <v>129</v>
      </c>
    </row>
    <row r="61" spans="2:18" ht="12.75" customHeight="1" x14ac:dyDescent="0.2">
      <c r="B61" s="199"/>
      <c r="C61" s="141" t="s">
        <v>142</v>
      </c>
      <c r="D61" s="99" t="s">
        <v>158</v>
      </c>
      <c r="E61" s="141" t="s">
        <v>153</v>
      </c>
      <c r="F61" s="159" t="s">
        <v>159</v>
      </c>
      <c r="G61" s="99" t="s">
        <v>154</v>
      </c>
      <c r="H61" s="159" t="s">
        <v>311</v>
      </c>
      <c r="I61" s="159" t="s">
        <v>154</v>
      </c>
      <c r="J61" s="159" t="s">
        <v>289</v>
      </c>
      <c r="K61" s="159" t="s">
        <v>289</v>
      </c>
      <c r="L61" s="159" t="s">
        <v>157</v>
      </c>
      <c r="M61" s="159" t="s">
        <v>153</v>
      </c>
      <c r="N61" s="159" t="s">
        <v>155</v>
      </c>
      <c r="O61" s="159" t="s">
        <v>156</v>
      </c>
      <c r="P61" s="159" t="s">
        <v>142</v>
      </c>
      <c r="Q61" s="173" t="s">
        <v>294</v>
      </c>
      <c r="R61" s="196"/>
    </row>
    <row r="62" spans="2:18" ht="12.75" customHeight="1" x14ac:dyDescent="0.2">
      <c r="B62" s="199"/>
      <c r="C62" s="141" t="s">
        <v>158</v>
      </c>
      <c r="D62" s="99" t="s">
        <v>287</v>
      </c>
      <c r="E62" s="141" t="s">
        <v>159</v>
      </c>
      <c r="F62" s="159" t="s">
        <v>288</v>
      </c>
      <c r="G62" s="99" t="s">
        <v>162</v>
      </c>
      <c r="H62" s="159" t="s">
        <v>312</v>
      </c>
      <c r="I62" s="159" t="s">
        <v>160</v>
      </c>
      <c r="J62" s="159" t="s">
        <v>290</v>
      </c>
      <c r="K62" s="159" t="s">
        <v>290</v>
      </c>
      <c r="L62" s="159" t="s">
        <v>164</v>
      </c>
      <c r="M62" s="159" t="s">
        <v>155</v>
      </c>
      <c r="N62" s="159" t="s">
        <v>161</v>
      </c>
      <c r="O62" s="159" t="s">
        <v>163</v>
      </c>
      <c r="P62" s="159" t="s">
        <v>285</v>
      </c>
      <c r="Q62" s="173" t="s">
        <v>295</v>
      </c>
      <c r="R62" s="196"/>
    </row>
    <row r="63" spans="2:18" ht="12.75" customHeight="1" x14ac:dyDescent="0.2">
      <c r="B63" s="200"/>
      <c r="C63" s="142"/>
      <c r="D63" s="135"/>
      <c r="E63" s="142" t="s">
        <v>165</v>
      </c>
      <c r="F63" s="160" t="s">
        <v>287</v>
      </c>
      <c r="G63" s="135" t="s">
        <v>168</v>
      </c>
      <c r="H63" s="160" t="s">
        <v>313</v>
      </c>
      <c r="I63" s="160" t="s">
        <v>166</v>
      </c>
      <c r="J63" s="160"/>
      <c r="K63" s="160" t="s">
        <v>287</v>
      </c>
      <c r="L63" s="160" t="s">
        <v>170</v>
      </c>
      <c r="M63" s="160"/>
      <c r="N63" s="160" t="s">
        <v>167</v>
      </c>
      <c r="O63" s="160" t="s">
        <v>169</v>
      </c>
      <c r="P63" s="160"/>
      <c r="Q63" s="174" t="s">
        <v>296</v>
      </c>
      <c r="R63" s="197"/>
    </row>
    <row r="64" spans="2:18" hidden="1" x14ac:dyDescent="0.2">
      <c r="B64" s="7"/>
      <c r="C64" s="148"/>
      <c r="D64" s="5"/>
      <c r="E64" s="148"/>
      <c r="F64" s="166"/>
      <c r="G64" s="5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"/>
    </row>
    <row r="65" spans="2:18" ht="17.25" customHeight="1" x14ac:dyDescent="0.2">
      <c r="B65" s="77" t="s">
        <v>210</v>
      </c>
      <c r="C65" s="144">
        <v>0</v>
      </c>
      <c r="D65" s="78">
        <v>51</v>
      </c>
      <c r="E65" s="144">
        <v>0</v>
      </c>
      <c r="F65" s="162">
        <v>0</v>
      </c>
      <c r="G65" s="100">
        <v>1357</v>
      </c>
      <c r="H65" s="162">
        <v>0</v>
      </c>
      <c r="I65" s="175">
        <v>9821</v>
      </c>
      <c r="J65" s="162">
        <v>0</v>
      </c>
      <c r="K65" s="162">
        <v>0</v>
      </c>
      <c r="L65" s="162">
        <v>0</v>
      </c>
      <c r="M65" s="175">
        <v>0</v>
      </c>
      <c r="N65" s="175">
        <v>0</v>
      </c>
      <c r="O65" s="162">
        <v>0</v>
      </c>
      <c r="P65" s="162">
        <v>0</v>
      </c>
      <c r="Q65" s="162">
        <v>0</v>
      </c>
      <c r="R65" s="101">
        <f>SUM(C65:Q65)</f>
        <v>11229</v>
      </c>
    </row>
    <row r="66" spans="2:18" ht="15" customHeight="1" x14ac:dyDescent="0.2">
      <c r="B66" s="107" t="s">
        <v>211</v>
      </c>
      <c r="C66" s="145">
        <v>0</v>
      </c>
      <c r="D66" s="108">
        <v>77</v>
      </c>
      <c r="E66" s="145">
        <v>0</v>
      </c>
      <c r="F66" s="163">
        <v>0</v>
      </c>
      <c r="G66" s="113">
        <v>2086</v>
      </c>
      <c r="H66" s="163">
        <v>0</v>
      </c>
      <c r="I66" s="176">
        <v>15088</v>
      </c>
      <c r="J66" s="163">
        <v>0</v>
      </c>
      <c r="K66" s="163">
        <v>0</v>
      </c>
      <c r="L66" s="163">
        <v>0</v>
      </c>
      <c r="M66" s="177">
        <v>0</v>
      </c>
      <c r="N66" s="176">
        <v>0</v>
      </c>
      <c r="O66" s="163">
        <v>0</v>
      </c>
      <c r="P66" s="163">
        <v>0</v>
      </c>
      <c r="Q66" s="163">
        <v>0</v>
      </c>
      <c r="R66" s="101">
        <f t="shared" ref="R66:R102" si="1">SUM(C66:Q66)</f>
        <v>17251</v>
      </c>
    </row>
    <row r="67" spans="2:18" ht="17.25" customHeight="1" x14ac:dyDescent="0.2">
      <c r="B67" s="77" t="s">
        <v>212</v>
      </c>
      <c r="C67" s="144">
        <v>0</v>
      </c>
      <c r="D67" s="78">
        <v>78</v>
      </c>
      <c r="E67" s="144">
        <v>0</v>
      </c>
      <c r="F67" s="162">
        <v>0</v>
      </c>
      <c r="G67" s="100">
        <v>2069</v>
      </c>
      <c r="H67" s="162">
        <v>0</v>
      </c>
      <c r="I67" s="175">
        <v>14971</v>
      </c>
      <c r="J67" s="162">
        <v>0</v>
      </c>
      <c r="K67" s="162">
        <v>0</v>
      </c>
      <c r="L67" s="162">
        <v>0</v>
      </c>
      <c r="M67" s="175">
        <v>0</v>
      </c>
      <c r="N67" s="175">
        <v>0</v>
      </c>
      <c r="O67" s="162">
        <v>0</v>
      </c>
      <c r="P67" s="162">
        <v>0</v>
      </c>
      <c r="Q67" s="162">
        <v>0</v>
      </c>
      <c r="R67" s="101">
        <f t="shared" si="1"/>
        <v>17118</v>
      </c>
    </row>
    <row r="68" spans="2:18" ht="15" customHeight="1" x14ac:dyDescent="0.2">
      <c r="B68" s="107" t="s">
        <v>213</v>
      </c>
      <c r="C68" s="145">
        <v>0</v>
      </c>
      <c r="D68" s="108">
        <v>65</v>
      </c>
      <c r="E68" s="145">
        <v>0</v>
      </c>
      <c r="F68" s="163">
        <v>0</v>
      </c>
      <c r="G68" s="113">
        <v>1721</v>
      </c>
      <c r="H68" s="163">
        <v>0</v>
      </c>
      <c r="I68" s="176">
        <v>12447</v>
      </c>
      <c r="J68" s="163">
        <v>0</v>
      </c>
      <c r="K68" s="163">
        <v>0</v>
      </c>
      <c r="L68" s="163">
        <v>0</v>
      </c>
      <c r="M68" s="177">
        <v>0</v>
      </c>
      <c r="N68" s="176">
        <v>0</v>
      </c>
      <c r="O68" s="163">
        <v>0</v>
      </c>
      <c r="P68" s="163">
        <v>0</v>
      </c>
      <c r="Q68" s="163">
        <v>0</v>
      </c>
      <c r="R68" s="101">
        <f t="shared" si="1"/>
        <v>14233</v>
      </c>
    </row>
    <row r="69" spans="2:18" ht="17.25" customHeight="1" x14ac:dyDescent="0.2">
      <c r="B69" s="77" t="s">
        <v>214</v>
      </c>
      <c r="C69" s="144">
        <v>0</v>
      </c>
      <c r="D69" s="78">
        <v>286</v>
      </c>
      <c r="E69" s="144">
        <v>0</v>
      </c>
      <c r="F69" s="162">
        <v>0</v>
      </c>
      <c r="G69" s="100">
        <v>7589</v>
      </c>
      <c r="H69" s="162">
        <v>0</v>
      </c>
      <c r="I69" s="175">
        <v>54907</v>
      </c>
      <c r="J69" s="162">
        <v>0</v>
      </c>
      <c r="K69" s="162">
        <v>0</v>
      </c>
      <c r="L69" s="162">
        <v>0</v>
      </c>
      <c r="M69" s="175">
        <v>0</v>
      </c>
      <c r="N69" s="175">
        <v>0</v>
      </c>
      <c r="O69" s="162">
        <v>0</v>
      </c>
      <c r="P69" s="162">
        <v>0</v>
      </c>
      <c r="Q69" s="162">
        <v>0</v>
      </c>
      <c r="R69" s="101">
        <f t="shared" si="1"/>
        <v>62782</v>
      </c>
    </row>
    <row r="70" spans="2:18" ht="15" customHeight="1" x14ac:dyDescent="0.2">
      <c r="B70" s="107" t="s">
        <v>215</v>
      </c>
      <c r="C70" s="145">
        <v>0</v>
      </c>
      <c r="D70" s="108">
        <v>64</v>
      </c>
      <c r="E70" s="145">
        <v>0</v>
      </c>
      <c r="F70" s="163">
        <v>0</v>
      </c>
      <c r="G70" s="113">
        <v>1690</v>
      </c>
      <c r="H70" s="163">
        <v>0</v>
      </c>
      <c r="I70" s="176">
        <v>12221</v>
      </c>
      <c r="J70" s="163">
        <v>0</v>
      </c>
      <c r="K70" s="163">
        <v>0</v>
      </c>
      <c r="L70" s="163">
        <v>0</v>
      </c>
      <c r="M70" s="177">
        <v>0</v>
      </c>
      <c r="N70" s="176">
        <v>0</v>
      </c>
      <c r="O70" s="163">
        <v>0</v>
      </c>
      <c r="P70" s="163">
        <v>0</v>
      </c>
      <c r="Q70" s="163">
        <v>0</v>
      </c>
      <c r="R70" s="101">
        <f t="shared" si="1"/>
        <v>13975</v>
      </c>
    </row>
    <row r="71" spans="2:18" ht="17.25" customHeight="1" x14ac:dyDescent="0.2">
      <c r="B71" s="77" t="s">
        <v>216</v>
      </c>
      <c r="C71" s="144">
        <v>0</v>
      </c>
      <c r="D71" s="78">
        <v>128</v>
      </c>
      <c r="E71" s="144">
        <v>0</v>
      </c>
      <c r="F71" s="162">
        <v>0</v>
      </c>
      <c r="G71" s="100">
        <v>3383</v>
      </c>
      <c r="H71" s="162">
        <v>0</v>
      </c>
      <c r="I71" s="175">
        <v>24475</v>
      </c>
      <c r="J71" s="162">
        <v>0</v>
      </c>
      <c r="K71" s="162">
        <v>0</v>
      </c>
      <c r="L71" s="162">
        <v>0</v>
      </c>
      <c r="M71" s="175">
        <v>0</v>
      </c>
      <c r="N71" s="175">
        <v>0</v>
      </c>
      <c r="O71" s="162">
        <v>0</v>
      </c>
      <c r="P71" s="162">
        <v>0</v>
      </c>
      <c r="Q71" s="162">
        <v>0</v>
      </c>
      <c r="R71" s="101">
        <f t="shared" si="1"/>
        <v>27986</v>
      </c>
    </row>
    <row r="72" spans="2:18" ht="15" customHeight="1" x14ac:dyDescent="0.2">
      <c r="B72" s="107" t="s">
        <v>217</v>
      </c>
      <c r="C72" s="145">
        <v>0</v>
      </c>
      <c r="D72" s="108">
        <v>71</v>
      </c>
      <c r="E72" s="145">
        <v>0</v>
      </c>
      <c r="F72" s="163">
        <v>0</v>
      </c>
      <c r="G72" s="113">
        <v>1886</v>
      </c>
      <c r="H72" s="163">
        <v>0</v>
      </c>
      <c r="I72" s="176">
        <v>13648</v>
      </c>
      <c r="J72" s="163">
        <v>0</v>
      </c>
      <c r="K72" s="163">
        <v>0</v>
      </c>
      <c r="L72" s="163">
        <v>0</v>
      </c>
      <c r="M72" s="177">
        <v>0</v>
      </c>
      <c r="N72" s="176">
        <v>0</v>
      </c>
      <c r="O72" s="163">
        <v>0</v>
      </c>
      <c r="P72" s="163">
        <v>0</v>
      </c>
      <c r="Q72" s="163">
        <v>0</v>
      </c>
      <c r="R72" s="101">
        <f t="shared" si="1"/>
        <v>15605</v>
      </c>
    </row>
    <row r="73" spans="2:18" ht="17.25" customHeight="1" x14ac:dyDescent="0.2">
      <c r="B73" s="77" t="s">
        <v>218</v>
      </c>
      <c r="C73" s="144">
        <v>0</v>
      </c>
      <c r="D73" s="78">
        <v>95</v>
      </c>
      <c r="E73" s="144">
        <v>0</v>
      </c>
      <c r="F73" s="162">
        <v>0</v>
      </c>
      <c r="G73" s="100">
        <v>2507</v>
      </c>
      <c r="H73" s="162">
        <v>0</v>
      </c>
      <c r="I73" s="175">
        <v>18140</v>
      </c>
      <c r="J73" s="162">
        <v>0</v>
      </c>
      <c r="K73" s="162">
        <v>0</v>
      </c>
      <c r="L73" s="162">
        <v>0</v>
      </c>
      <c r="M73" s="175">
        <v>0</v>
      </c>
      <c r="N73" s="175">
        <v>0</v>
      </c>
      <c r="O73" s="162">
        <v>0</v>
      </c>
      <c r="P73" s="162">
        <v>0</v>
      </c>
      <c r="Q73" s="162">
        <v>0</v>
      </c>
      <c r="R73" s="101">
        <f t="shared" si="1"/>
        <v>20742</v>
      </c>
    </row>
    <row r="74" spans="2:18" ht="15" customHeight="1" x14ac:dyDescent="0.2">
      <c r="B74" s="107" t="s">
        <v>219</v>
      </c>
      <c r="C74" s="145">
        <v>0</v>
      </c>
      <c r="D74" s="108">
        <v>46</v>
      </c>
      <c r="E74" s="145">
        <v>0</v>
      </c>
      <c r="F74" s="163">
        <v>0</v>
      </c>
      <c r="G74" s="113">
        <v>1218</v>
      </c>
      <c r="H74" s="163">
        <v>0</v>
      </c>
      <c r="I74" s="176">
        <v>8810</v>
      </c>
      <c r="J74" s="163">
        <v>0</v>
      </c>
      <c r="K74" s="163">
        <v>0</v>
      </c>
      <c r="L74" s="163">
        <v>0</v>
      </c>
      <c r="M74" s="177">
        <v>0</v>
      </c>
      <c r="N74" s="176">
        <v>0</v>
      </c>
      <c r="O74" s="163">
        <v>0</v>
      </c>
      <c r="P74" s="163">
        <v>0</v>
      </c>
      <c r="Q74" s="163">
        <v>0</v>
      </c>
      <c r="R74" s="101">
        <f t="shared" si="1"/>
        <v>10074</v>
      </c>
    </row>
    <row r="75" spans="2:18" ht="17.25" customHeight="1" x14ac:dyDescent="0.2">
      <c r="B75" s="77" t="s">
        <v>220</v>
      </c>
      <c r="C75" s="144">
        <v>0</v>
      </c>
      <c r="D75" s="78">
        <v>137</v>
      </c>
      <c r="E75" s="144">
        <v>0</v>
      </c>
      <c r="F75" s="162">
        <v>0</v>
      </c>
      <c r="G75" s="100">
        <v>3628</v>
      </c>
      <c r="H75" s="162">
        <v>0</v>
      </c>
      <c r="I75" s="175">
        <v>26250</v>
      </c>
      <c r="J75" s="162">
        <v>0</v>
      </c>
      <c r="K75" s="162">
        <v>0</v>
      </c>
      <c r="L75" s="162">
        <v>0</v>
      </c>
      <c r="M75" s="175">
        <v>0</v>
      </c>
      <c r="N75" s="175">
        <v>0</v>
      </c>
      <c r="O75" s="162">
        <v>0</v>
      </c>
      <c r="P75" s="162">
        <v>0</v>
      </c>
      <c r="Q75" s="162">
        <v>0</v>
      </c>
      <c r="R75" s="101">
        <f t="shared" si="1"/>
        <v>30015</v>
      </c>
    </row>
    <row r="76" spans="2:18" ht="15" customHeight="1" x14ac:dyDescent="0.2">
      <c r="B76" s="107" t="s">
        <v>221</v>
      </c>
      <c r="C76" s="145">
        <v>0</v>
      </c>
      <c r="D76" s="108">
        <v>256</v>
      </c>
      <c r="E76" s="145">
        <v>0</v>
      </c>
      <c r="F76" s="163">
        <v>0</v>
      </c>
      <c r="G76" s="113">
        <v>6772</v>
      </c>
      <c r="H76" s="163">
        <v>0</v>
      </c>
      <c r="I76" s="176">
        <v>48988</v>
      </c>
      <c r="J76" s="163">
        <v>0</v>
      </c>
      <c r="K76" s="163">
        <v>0</v>
      </c>
      <c r="L76" s="163">
        <v>0</v>
      </c>
      <c r="M76" s="177">
        <v>0</v>
      </c>
      <c r="N76" s="176">
        <v>0</v>
      </c>
      <c r="O76" s="163">
        <v>0</v>
      </c>
      <c r="P76" s="163">
        <v>0</v>
      </c>
      <c r="Q76" s="163">
        <v>0</v>
      </c>
      <c r="R76" s="101">
        <f t="shared" si="1"/>
        <v>56016</v>
      </c>
    </row>
    <row r="77" spans="2:18" ht="17.25" customHeight="1" x14ac:dyDescent="0.2">
      <c r="B77" s="77" t="s">
        <v>222</v>
      </c>
      <c r="C77" s="144">
        <v>0</v>
      </c>
      <c r="D77" s="78">
        <v>68</v>
      </c>
      <c r="E77" s="144">
        <v>0</v>
      </c>
      <c r="F77" s="162">
        <v>0</v>
      </c>
      <c r="G77" s="100">
        <v>1805</v>
      </c>
      <c r="H77" s="162">
        <v>0</v>
      </c>
      <c r="I77" s="175">
        <v>13059</v>
      </c>
      <c r="J77" s="162">
        <v>0</v>
      </c>
      <c r="K77" s="162">
        <v>0</v>
      </c>
      <c r="L77" s="162">
        <v>0</v>
      </c>
      <c r="M77" s="175">
        <v>0</v>
      </c>
      <c r="N77" s="175">
        <v>0</v>
      </c>
      <c r="O77" s="162">
        <v>0</v>
      </c>
      <c r="P77" s="162">
        <v>0</v>
      </c>
      <c r="Q77" s="162">
        <v>0</v>
      </c>
      <c r="R77" s="101">
        <f t="shared" si="1"/>
        <v>14932</v>
      </c>
    </row>
    <row r="78" spans="2:18" ht="15" customHeight="1" x14ac:dyDescent="0.2">
      <c r="B78" s="107" t="s">
        <v>223</v>
      </c>
      <c r="C78" s="145">
        <v>0</v>
      </c>
      <c r="D78" s="108">
        <v>562</v>
      </c>
      <c r="E78" s="145">
        <v>0</v>
      </c>
      <c r="F78" s="163">
        <v>0</v>
      </c>
      <c r="G78" s="113">
        <v>14878</v>
      </c>
      <c r="H78" s="163">
        <v>0</v>
      </c>
      <c r="I78" s="176">
        <v>107641</v>
      </c>
      <c r="J78" s="163">
        <v>0</v>
      </c>
      <c r="K78" s="163">
        <v>0</v>
      </c>
      <c r="L78" s="163">
        <v>0</v>
      </c>
      <c r="M78" s="177">
        <v>0</v>
      </c>
      <c r="N78" s="176">
        <v>0</v>
      </c>
      <c r="O78" s="163">
        <v>0</v>
      </c>
      <c r="P78" s="163">
        <v>0</v>
      </c>
      <c r="Q78" s="163">
        <v>0</v>
      </c>
      <c r="R78" s="101">
        <f t="shared" si="1"/>
        <v>123081</v>
      </c>
    </row>
    <row r="79" spans="2:18" ht="17.25" customHeight="1" x14ac:dyDescent="0.2">
      <c r="B79" s="77" t="s">
        <v>224</v>
      </c>
      <c r="C79" s="144">
        <v>0</v>
      </c>
      <c r="D79" s="78">
        <v>1906</v>
      </c>
      <c r="E79" s="144">
        <v>0</v>
      </c>
      <c r="F79" s="162">
        <v>0</v>
      </c>
      <c r="G79" s="100">
        <v>50486</v>
      </c>
      <c r="H79" s="162">
        <v>0</v>
      </c>
      <c r="I79" s="175">
        <v>365246</v>
      </c>
      <c r="J79" s="162">
        <v>0</v>
      </c>
      <c r="K79" s="162">
        <v>0</v>
      </c>
      <c r="L79" s="162">
        <v>0</v>
      </c>
      <c r="M79" s="175">
        <v>0</v>
      </c>
      <c r="N79" s="175">
        <v>0</v>
      </c>
      <c r="O79" s="162">
        <v>0</v>
      </c>
      <c r="P79" s="162">
        <v>0</v>
      </c>
      <c r="Q79" s="162">
        <v>0</v>
      </c>
      <c r="R79" s="101">
        <f t="shared" si="1"/>
        <v>417638</v>
      </c>
    </row>
    <row r="80" spans="2:18" ht="15" customHeight="1" x14ac:dyDescent="0.2">
      <c r="B80" s="107" t="s">
        <v>225</v>
      </c>
      <c r="C80" s="145">
        <v>0</v>
      </c>
      <c r="D80" s="108">
        <v>49</v>
      </c>
      <c r="E80" s="145">
        <v>0</v>
      </c>
      <c r="F80" s="163">
        <v>0</v>
      </c>
      <c r="G80" s="113">
        <v>1296</v>
      </c>
      <c r="H80" s="163">
        <v>0</v>
      </c>
      <c r="I80" s="176">
        <v>9373</v>
      </c>
      <c r="J80" s="163">
        <v>0</v>
      </c>
      <c r="K80" s="163">
        <v>0</v>
      </c>
      <c r="L80" s="163">
        <v>0</v>
      </c>
      <c r="M80" s="177">
        <v>0</v>
      </c>
      <c r="N80" s="176">
        <v>0</v>
      </c>
      <c r="O80" s="163">
        <v>0</v>
      </c>
      <c r="P80" s="163">
        <v>0</v>
      </c>
      <c r="Q80" s="163">
        <v>0</v>
      </c>
      <c r="R80" s="101">
        <f t="shared" si="1"/>
        <v>10718</v>
      </c>
    </row>
    <row r="81" spans="2:18" ht="17.25" customHeight="1" x14ac:dyDescent="0.2">
      <c r="B81" s="77" t="s">
        <v>226</v>
      </c>
      <c r="C81" s="144">
        <v>0</v>
      </c>
      <c r="D81" s="78">
        <v>157</v>
      </c>
      <c r="E81" s="144">
        <v>0</v>
      </c>
      <c r="F81" s="162">
        <v>0</v>
      </c>
      <c r="G81" s="100">
        <v>4154</v>
      </c>
      <c r="H81" s="162">
        <v>0</v>
      </c>
      <c r="I81" s="175">
        <v>30051</v>
      </c>
      <c r="J81" s="162">
        <v>0</v>
      </c>
      <c r="K81" s="162">
        <v>0</v>
      </c>
      <c r="L81" s="162">
        <v>0</v>
      </c>
      <c r="M81" s="175">
        <v>0</v>
      </c>
      <c r="N81" s="175">
        <v>0</v>
      </c>
      <c r="O81" s="162">
        <v>0</v>
      </c>
      <c r="P81" s="162">
        <v>0</v>
      </c>
      <c r="Q81" s="162">
        <v>0</v>
      </c>
      <c r="R81" s="101">
        <f t="shared" si="1"/>
        <v>34362</v>
      </c>
    </row>
    <row r="82" spans="2:18" ht="15" customHeight="1" x14ac:dyDescent="0.2">
      <c r="B82" s="107" t="s">
        <v>227</v>
      </c>
      <c r="C82" s="145">
        <v>0</v>
      </c>
      <c r="D82" s="108">
        <v>101</v>
      </c>
      <c r="E82" s="155">
        <v>83971</v>
      </c>
      <c r="F82" s="163">
        <v>0</v>
      </c>
      <c r="G82" s="113">
        <v>2665</v>
      </c>
      <c r="H82" s="163">
        <v>0</v>
      </c>
      <c r="I82" s="176">
        <v>19283</v>
      </c>
      <c r="J82" s="163">
        <v>0</v>
      </c>
      <c r="K82" s="163">
        <v>0</v>
      </c>
      <c r="L82" s="163">
        <v>0</v>
      </c>
      <c r="M82" s="177">
        <v>0</v>
      </c>
      <c r="N82" s="176">
        <v>0</v>
      </c>
      <c r="O82" s="163">
        <v>0</v>
      </c>
      <c r="P82" s="163">
        <v>0</v>
      </c>
      <c r="Q82" s="163">
        <v>0</v>
      </c>
      <c r="R82" s="101">
        <f t="shared" si="1"/>
        <v>106020</v>
      </c>
    </row>
    <row r="83" spans="2:18" ht="17.25" customHeight="1" x14ac:dyDescent="0.2">
      <c r="B83" s="77" t="s">
        <v>228</v>
      </c>
      <c r="C83" s="144">
        <v>0</v>
      </c>
      <c r="D83" s="78">
        <v>79</v>
      </c>
      <c r="E83" s="144">
        <v>0</v>
      </c>
      <c r="F83" s="162">
        <v>0</v>
      </c>
      <c r="G83" s="100">
        <v>2103</v>
      </c>
      <c r="H83" s="162">
        <v>0</v>
      </c>
      <c r="I83" s="175">
        <v>15210</v>
      </c>
      <c r="J83" s="162">
        <v>0</v>
      </c>
      <c r="K83" s="162">
        <v>0</v>
      </c>
      <c r="L83" s="162">
        <v>0</v>
      </c>
      <c r="M83" s="175">
        <v>0</v>
      </c>
      <c r="N83" s="175">
        <v>0</v>
      </c>
      <c r="O83" s="162">
        <v>0</v>
      </c>
      <c r="P83" s="162">
        <v>0</v>
      </c>
      <c r="Q83" s="162">
        <v>0</v>
      </c>
      <c r="R83" s="101">
        <f t="shared" si="1"/>
        <v>17392</v>
      </c>
    </row>
    <row r="84" spans="2:18" ht="15" customHeight="1" x14ac:dyDescent="0.2">
      <c r="B84" s="107" t="s">
        <v>229</v>
      </c>
      <c r="C84" s="145">
        <v>0</v>
      </c>
      <c r="D84" s="108">
        <v>86</v>
      </c>
      <c r="E84" s="145">
        <v>0</v>
      </c>
      <c r="F84" s="163">
        <v>0</v>
      </c>
      <c r="G84" s="113">
        <v>2286</v>
      </c>
      <c r="H84" s="163">
        <v>0</v>
      </c>
      <c r="I84" s="176">
        <v>16535</v>
      </c>
      <c r="J84" s="163">
        <v>0</v>
      </c>
      <c r="K84" s="163">
        <v>0</v>
      </c>
      <c r="L84" s="163">
        <v>0</v>
      </c>
      <c r="M84" s="177">
        <v>0</v>
      </c>
      <c r="N84" s="176">
        <v>0</v>
      </c>
      <c r="O84" s="163">
        <v>0</v>
      </c>
      <c r="P84" s="163">
        <v>0</v>
      </c>
      <c r="Q84" s="163">
        <v>0</v>
      </c>
      <c r="R84" s="101">
        <f t="shared" si="1"/>
        <v>18907</v>
      </c>
    </row>
    <row r="85" spans="2:18" ht="17.25" customHeight="1" x14ac:dyDescent="0.2">
      <c r="B85" s="77" t="s">
        <v>230</v>
      </c>
      <c r="C85" s="144">
        <v>0</v>
      </c>
      <c r="D85" s="78">
        <v>51</v>
      </c>
      <c r="E85" s="144">
        <v>0</v>
      </c>
      <c r="F85" s="162">
        <v>0</v>
      </c>
      <c r="G85" s="100">
        <v>1351</v>
      </c>
      <c r="H85" s="162">
        <v>0</v>
      </c>
      <c r="I85" s="175">
        <v>9774</v>
      </c>
      <c r="J85" s="162">
        <v>0</v>
      </c>
      <c r="K85" s="162">
        <v>0</v>
      </c>
      <c r="L85" s="162">
        <v>0</v>
      </c>
      <c r="M85" s="175">
        <v>0</v>
      </c>
      <c r="N85" s="175">
        <v>0</v>
      </c>
      <c r="O85" s="162">
        <v>0</v>
      </c>
      <c r="P85" s="162">
        <v>0</v>
      </c>
      <c r="Q85" s="162">
        <v>0</v>
      </c>
      <c r="R85" s="101">
        <f t="shared" si="1"/>
        <v>11176</v>
      </c>
    </row>
    <row r="86" spans="2:18" ht="15" customHeight="1" x14ac:dyDescent="0.2">
      <c r="B86" s="107" t="s">
        <v>231</v>
      </c>
      <c r="C86" s="145">
        <v>0</v>
      </c>
      <c r="D86" s="108">
        <v>60</v>
      </c>
      <c r="E86" s="145">
        <v>0</v>
      </c>
      <c r="F86" s="163">
        <v>0</v>
      </c>
      <c r="G86" s="113">
        <v>1579</v>
      </c>
      <c r="H86" s="163">
        <v>0</v>
      </c>
      <c r="I86" s="176">
        <v>11421</v>
      </c>
      <c r="J86" s="163">
        <v>0</v>
      </c>
      <c r="K86" s="163">
        <v>0</v>
      </c>
      <c r="L86" s="163">
        <v>0</v>
      </c>
      <c r="M86" s="177">
        <v>0</v>
      </c>
      <c r="N86" s="176">
        <v>0</v>
      </c>
      <c r="O86" s="163">
        <v>0</v>
      </c>
      <c r="P86" s="163">
        <v>0</v>
      </c>
      <c r="Q86" s="163">
        <v>0</v>
      </c>
      <c r="R86" s="101">
        <f t="shared" si="1"/>
        <v>13060</v>
      </c>
    </row>
    <row r="87" spans="2:18" ht="17.25" customHeight="1" x14ac:dyDescent="0.2">
      <c r="B87" s="77" t="s">
        <v>232</v>
      </c>
      <c r="C87" s="144">
        <v>0</v>
      </c>
      <c r="D87" s="78">
        <v>102</v>
      </c>
      <c r="E87" s="144">
        <v>0</v>
      </c>
      <c r="F87" s="162">
        <v>0</v>
      </c>
      <c r="G87" s="100">
        <v>2709</v>
      </c>
      <c r="H87" s="162">
        <v>0</v>
      </c>
      <c r="I87" s="175">
        <v>19595</v>
      </c>
      <c r="J87" s="162">
        <v>0</v>
      </c>
      <c r="K87" s="162">
        <v>0</v>
      </c>
      <c r="L87" s="162">
        <v>0</v>
      </c>
      <c r="M87" s="175">
        <v>0</v>
      </c>
      <c r="N87" s="175">
        <v>0</v>
      </c>
      <c r="O87" s="162">
        <v>0</v>
      </c>
      <c r="P87" s="162">
        <v>0</v>
      </c>
      <c r="Q87" s="162">
        <v>0</v>
      </c>
      <c r="R87" s="101">
        <f t="shared" si="1"/>
        <v>22406</v>
      </c>
    </row>
    <row r="88" spans="2:18" ht="15" customHeight="1" x14ac:dyDescent="0.2">
      <c r="B88" s="107" t="s">
        <v>233</v>
      </c>
      <c r="C88" s="145">
        <v>0</v>
      </c>
      <c r="D88" s="108">
        <v>85</v>
      </c>
      <c r="E88" s="145">
        <v>0</v>
      </c>
      <c r="F88" s="163">
        <v>0</v>
      </c>
      <c r="G88" s="113">
        <v>2257</v>
      </c>
      <c r="H88" s="163">
        <v>0</v>
      </c>
      <c r="I88" s="176">
        <v>16324</v>
      </c>
      <c r="J88" s="163">
        <v>0</v>
      </c>
      <c r="K88" s="163">
        <v>0</v>
      </c>
      <c r="L88" s="163">
        <v>0</v>
      </c>
      <c r="M88" s="177">
        <v>0</v>
      </c>
      <c r="N88" s="176">
        <v>0</v>
      </c>
      <c r="O88" s="163">
        <v>0</v>
      </c>
      <c r="P88" s="163">
        <v>0</v>
      </c>
      <c r="Q88" s="163">
        <v>0</v>
      </c>
      <c r="R88" s="101">
        <f t="shared" si="1"/>
        <v>18666</v>
      </c>
    </row>
    <row r="89" spans="2:18" ht="17.25" customHeight="1" x14ac:dyDescent="0.2">
      <c r="B89" s="77" t="s">
        <v>234</v>
      </c>
      <c r="C89" s="144">
        <v>0</v>
      </c>
      <c r="D89" s="78">
        <v>73</v>
      </c>
      <c r="E89" s="144">
        <v>0</v>
      </c>
      <c r="F89" s="162">
        <v>0</v>
      </c>
      <c r="G89" s="100">
        <v>1939</v>
      </c>
      <c r="H89" s="162">
        <v>0</v>
      </c>
      <c r="I89" s="175">
        <v>14024</v>
      </c>
      <c r="J89" s="162">
        <v>0</v>
      </c>
      <c r="K89" s="162">
        <v>0</v>
      </c>
      <c r="L89" s="162">
        <v>0</v>
      </c>
      <c r="M89" s="175">
        <v>0</v>
      </c>
      <c r="N89" s="175">
        <v>0</v>
      </c>
      <c r="O89" s="162">
        <v>0</v>
      </c>
      <c r="P89" s="162">
        <v>0</v>
      </c>
      <c r="Q89" s="162">
        <v>0</v>
      </c>
      <c r="R89" s="101">
        <f t="shared" si="1"/>
        <v>16036</v>
      </c>
    </row>
    <row r="90" spans="2:18" ht="15" customHeight="1" x14ac:dyDescent="0.2">
      <c r="B90" s="107" t="s">
        <v>235</v>
      </c>
      <c r="C90" s="145">
        <v>0</v>
      </c>
      <c r="D90" s="108">
        <v>111</v>
      </c>
      <c r="E90" s="145">
        <v>0</v>
      </c>
      <c r="F90" s="163">
        <v>0</v>
      </c>
      <c r="G90" s="113">
        <v>2945</v>
      </c>
      <c r="H90" s="163">
        <v>0</v>
      </c>
      <c r="I90" s="176">
        <v>21302</v>
      </c>
      <c r="J90" s="163">
        <v>0</v>
      </c>
      <c r="K90" s="163">
        <v>0</v>
      </c>
      <c r="L90" s="163">
        <v>0</v>
      </c>
      <c r="M90" s="177">
        <v>0</v>
      </c>
      <c r="N90" s="176">
        <v>0</v>
      </c>
      <c r="O90" s="163">
        <v>0</v>
      </c>
      <c r="P90" s="163">
        <v>0</v>
      </c>
      <c r="Q90" s="163">
        <v>0</v>
      </c>
      <c r="R90" s="101">
        <f t="shared" si="1"/>
        <v>24358</v>
      </c>
    </row>
    <row r="91" spans="2:18" ht="17.25" customHeight="1" x14ac:dyDescent="0.2">
      <c r="B91" s="77" t="s">
        <v>236</v>
      </c>
      <c r="C91" s="144">
        <v>0</v>
      </c>
      <c r="D91" s="78">
        <v>128</v>
      </c>
      <c r="E91" s="144">
        <v>0</v>
      </c>
      <c r="F91" s="162">
        <v>0</v>
      </c>
      <c r="G91" s="100">
        <v>3380</v>
      </c>
      <c r="H91" s="162">
        <v>0</v>
      </c>
      <c r="I91" s="175">
        <v>24459</v>
      </c>
      <c r="J91" s="162">
        <v>0</v>
      </c>
      <c r="K91" s="162">
        <v>0</v>
      </c>
      <c r="L91" s="162">
        <v>0</v>
      </c>
      <c r="M91" s="175">
        <v>0</v>
      </c>
      <c r="N91" s="175">
        <v>0</v>
      </c>
      <c r="O91" s="162">
        <v>0</v>
      </c>
      <c r="P91" s="162">
        <v>0</v>
      </c>
      <c r="Q91" s="162">
        <v>0</v>
      </c>
      <c r="R91" s="101">
        <f t="shared" si="1"/>
        <v>27967</v>
      </c>
    </row>
    <row r="92" spans="2:18" ht="15" customHeight="1" x14ac:dyDescent="0.2">
      <c r="B92" s="107" t="s">
        <v>237</v>
      </c>
      <c r="C92" s="145">
        <v>0</v>
      </c>
      <c r="D92" s="108">
        <v>277</v>
      </c>
      <c r="E92" s="145">
        <v>0</v>
      </c>
      <c r="F92" s="163">
        <v>0</v>
      </c>
      <c r="G92" s="113">
        <v>7350</v>
      </c>
      <c r="H92" s="163">
        <v>0</v>
      </c>
      <c r="I92" s="176">
        <v>53170</v>
      </c>
      <c r="J92" s="163">
        <v>0</v>
      </c>
      <c r="K92" s="163">
        <v>0</v>
      </c>
      <c r="L92" s="163">
        <v>0</v>
      </c>
      <c r="M92" s="177">
        <v>0</v>
      </c>
      <c r="N92" s="176">
        <v>0</v>
      </c>
      <c r="O92" s="163">
        <v>0</v>
      </c>
      <c r="P92" s="163">
        <v>0</v>
      </c>
      <c r="Q92" s="163">
        <v>0</v>
      </c>
      <c r="R92" s="101">
        <f t="shared" si="1"/>
        <v>60797</v>
      </c>
    </row>
    <row r="93" spans="2:18" ht="17.25" customHeight="1" x14ac:dyDescent="0.2">
      <c r="B93" s="77" t="s">
        <v>238</v>
      </c>
      <c r="C93" s="144">
        <v>0</v>
      </c>
      <c r="D93" s="78">
        <v>80</v>
      </c>
      <c r="E93" s="144">
        <v>0</v>
      </c>
      <c r="F93" s="162">
        <v>0</v>
      </c>
      <c r="G93" s="100">
        <v>2131</v>
      </c>
      <c r="H93" s="162">
        <v>0</v>
      </c>
      <c r="I93" s="175">
        <v>15415</v>
      </c>
      <c r="J93" s="162">
        <v>0</v>
      </c>
      <c r="K93" s="162">
        <v>0</v>
      </c>
      <c r="L93" s="162">
        <v>0</v>
      </c>
      <c r="M93" s="175">
        <v>0</v>
      </c>
      <c r="N93" s="175">
        <v>0</v>
      </c>
      <c r="O93" s="162">
        <v>0</v>
      </c>
      <c r="P93" s="162">
        <v>0</v>
      </c>
      <c r="Q93" s="162">
        <v>0</v>
      </c>
      <c r="R93" s="101">
        <f t="shared" si="1"/>
        <v>17626</v>
      </c>
    </row>
    <row r="94" spans="2:18" ht="15" customHeight="1" x14ac:dyDescent="0.2">
      <c r="B94" s="107" t="s">
        <v>239</v>
      </c>
      <c r="C94" s="145">
        <v>0</v>
      </c>
      <c r="D94" s="108">
        <v>114</v>
      </c>
      <c r="E94" s="145">
        <v>0</v>
      </c>
      <c r="F94" s="163">
        <v>0</v>
      </c>
      <c r="G94" s="113">
        <v>3010</v>
      </c>
      <c r="H94" s="163">
        <v>0</v>
      </c>
      <c r="I94" s="176">
        <v>21773</v>
      </c>
      <c r="J94" s="163">
        <v>0</v>
      </c>
      <c r="K94" s="163">
        <v>0</v>
      </c>
      <c r="L94" s="163">
        <v>0</v>
      </c>
      <c r="M94" s="177">
        <v>0</v>
      </c>
      <c r="N94" s="176">
        <v>0</v>
      </c>
      <c r="O94" s="163">
        <v>0</v>
      </c>
      <c r="P94" s="163">
        <v>28406</v>
      </c>
      <c r="Q94" s="163">
        <v>0</v>
      </c>
      <c r="R94" s="101">
        <f t="shared" si="1"/>
        <v>53303</v>
      </c>
    </row>
    <row r="95" spans="2:18" ht="17.25" customHeight="1" x14ac:dyDescent="0.2">
      <c r="B95" s="77" t="s">
        <v>240</v>
      </c>
      <c r="C95" s="144">
        <v>0</v>
      </c>
      <c r="D95" s="78">
        <v>342</v>
      </c>
      <c r="E95" s="144">
        <v>0</v>
      </c>
      <c r="F95" s="162">
        <v>0</v>
      </c>
      <c r="G95" s="100">
        <v>9054</v>
      </c>
      <c r="H95" s="162">
        <v>0</v>
      </c>
      <c r="I95" s="175">
        <v>65499</v>
      </c>
      <c r="J95" s="162">
        <v>0</v>
      </c>
      <c r="K95" s="162">
        <v>0</v>
      </c>
      <c r="L95" s="162">
        <v>0</v>
      </c>
      <c r="M95" s="175">
        <v>0</v>
      </c>
      <c r="N95" s="175">
        <v>0</v>
      </c>
      <c r="O95" s="162">
        <v>0</v>
      </c>
      <c r="P95" s="162">
        <v>0</v>
      </c>
      <c r="Q95" s="162">
        <v>0</v>
      </c>
      <c r="R95" s="101">
        <f t="shared" si="1"/>
        <v>74895</v>
      </c>
    </row>
    <row r="96" spans="2:18" ht="15" customHeight="1" x14ac:dyDescent="0.2">
      <c r="B96" s="107" t="s">
        <v>241</v>
      </c>
      <c r="C96" s="145">
        <v>0</v>
      </c>
      <c r="D96" s="108">
        <v>76</v>
      </c>
      <c r="E96" s="145">
        <v>0</v>
      </c>
      <c r="F96" s="163">
        <v>0</v>
      </c>
      <c r="G96" s="113">
        <v>2019</v>
      </c>
      <c r="H96" s="163">
        <v>0</v>
      </c>
      <c r="I96" s="176">
        <v>14599</v>
      </c>
      <c r="J96" s="163">
        <v>0</v>
      </c>
      <c r="K96" s="163">
        <v>0</v>
      </c>
      <c r="L96" s="163">
        <v>0</v>
      </c>
      <c r="M96" s="177">
        <v>0</v>
      </c>
      <c r="N96" s="176">
        <v>0</v>
      </c>
      <c r="O96" s="163">
        <v>0</v>
      </c>
      <c r="P96" s="163">
        <v>0</v>
      </c>
      <c r="Q96" s="163">
        <v>0</v>
      </c>
      <c r="R96" s="101">
        <f t="shared" si="1"/>
        <v>16694</v>
      </c>
    </row>
    <row r="97" spans="2:18" ht="17.25" customHeight="1" x14ac:dyDescent="0.2">
      <c r="B97" s="77" t="s">
        <v>242</v>
      </c>
      <c r="C97" s="144">
        <v>0</v>
      </c>
      <c r="D97" s="78">
        <v>209</v>
      </c>
      <c r="E97" s="144">
        <v>0</v>
      </c>
      <c r="F97" s="162">
        <v>0</v>
      </c>
      <c r="G97" s="100">
        <v>5541</v>
      </c>
      <c r="H97" s="162">
        <v>0</v>
      </c>
      <c r="I97" s="175">
        <v>40091</v>
      </c>
      <c r="J97" s="162">
        <v>0</v>
      </c>
      <c r="K97" s="162">
        <v>0</v>
      </c>
      <c r="L97" s="162">
        <v>0</v>
      </c>
      <c r="M97" s="175">
        <v>0</v>
      </c>
      <c r="N97" s="175">
        <v>0</v>
      </c>
      <c r="O97" s="162">
        <v>0</v>
      </c>
      <c r="P97" s="162">
        <v>0</v>
      </c>
      <c r="Q97" s="162">
        <v>0</v>
      </c>
      <c r="R97" s="101">
        <f t="shared" si="1"/>
        <v>45841</v>
      </c>
    </row>
    <row r="98" spans="2:18" ht="15" customHeight="1" x14ac:dyDescent="0.2">
      <c r="B98" s="107" t="s">
        <v>243</v>
      </c>
      <c r="C98" s="145">
        <v>0</v>
      </c>
      <c r="D98" s="108">
        <v>67</v>
      </c>
      <c r="E98" s="145">
        <v>0</v>
      </c>
      <c r="F98" s="163">
        <v>0</v>
      </c>
      <c r="G98" s="113">
        <v>1784</v>
      </c>
      <c r="H98" s="163">
        <v>0</v>
      </c>
      <c r="I98" s="176">
        <v>12907</v>
      </c>
      <c r="J98" s="163">
        <v>0</v>
      </c>
      <c r="K98" s="163">
        <v>0</v>
      </c>
      <c r="L98" s="163">
        <v>0</v>
      </c>
      <c r="M98" s="177">
        <v>0</v>
      </c>
      <c r="N98" s="176">
        <v>0</v>
      </c>
      <c r="O98" s="163">
        <v>0</v>
      </c>
      <c r="P98" s="163">
        <v>0</v>
      </c>
      <c r="Q98" s="163">
        <v>0</v>
      </c>
      <c r="R98" s="101">
        <f t="shared" si="1"/>
        <v>14758</v>
      </c>
    </row>
    <row r="99" spans="2:18" ht="17.25" customHeight="1" x14ac:dyDescent="0.2">
      <c r="B99" s="77" t="s">
        <v>244</v>
      </c>
      <c r="C99" s="144">
        <v>0</v>
      </c>
      <c r="D99" s="78">
        <v>106</v>
      </c>
      <c r="E99" s="144">
        <v>0</v>
      </c>
      <c r="F99" s="162">
        <v>0</v>
      </c>
      <c r="G99" s="100">
        <v>2808</v>
      </c>
      <c r="H99" s="162">
        <v>0</v>
      </c>
      <c r="I99" s="175">
        <v>20315</v>
      </c>
      <c r="J99" s="162">
        <v>0</v>
      </c>
      <c r="K99" s="162">
        <v>0</v>
      </c>
      <c r="L99" s="162">
        <v>0</v>
      </c>
      <c r="M99" s="175">
        <v>0</v>
      </c>
      <c r="N99" s="175">
        <v>0</v>
      </c>
      <c r="O99" s="162">
        <v>0</v>
      </c>
      <c r="P99" s="162">
        <v>0</v>
      </c>
      <c r="Q99" s="162">
        <v>0</v>
      </c>
      <c r="R99" s="101">
        <f t="shared" si="1"/>
        <v>23229</v>
      </c>
    </row>
    <row r="100" spans="2:18" ht="15" customHeight="1" x14ac:dyDescent="0.2">
      <c r="B100" s="107" t="s">
        <v>245</v>
      </c>
      <c r="C100" s="145">
        <v>0</v>
      </c>
      <c r="D100" s="108">
        <v>55</v>
      </c>
      <c r="E100" s="145">
        <v>0</v>
      </c>
      <c r="F100" s="163">
        <v>0</v>
      </c>
      <c r="G100" s="113">
        <v>1462</v>
      </c>
      <c r="H100" s="163">
        <v>0</v>
      </c>
      <c r="I100" s="176">
        <v>10576</v>
      </c>
      <c r="J100" s="163">
        <v>0</v>
      </c>
      <c r="K100" s="163">
        <v>0</v>
      </c>
      <c r="L100" s="163">
        <v>0</v>
      </c>
      <c r="M100" s="177">
        <v>0</v>
      </c>
      <c r="N100" s="176">
        <v>0</v>
      </c>
      <c r="O100" s="163">
        <v>0</v>
      </c>
      <c r="P100" s="163">
        <v>0</v>
      </c>
      <c r="Q100" s="163">
        <v>0</v>
      </c>
      <c r="R100" s="101">
        <f t="shared" si="1"/>
        <v>12093</v>
      </c>
    </row>
    <row r="101" spans="2:18" ht="17.25" customHeight="1" x14ac:dyDescent="0.2">
      <c r="B101" s="77" t="s">
        <v>246</v>
      </c>
      <c r="C101" s="144">
        <v>0</v>
      </c>
      <c r="D101" s="78">
        <v>212</v>
      </c>
      <c r="E101" s="144">
        <v>0</v>
      </c>
      <c r="F101" s="162">
        <v>0</v>
      </c>
      <c r="G101" s="100">
        <v>5631</v>
      </c>
      <c r="H101" s="162">
        <v>0</v>
      </c>
      <c r="I101" s="175">
        <v>40739</v>
      </c>
      <c r="J101" s="162">
        <v>0</v>
      </c>
      <c r="K101" s="162">
        <v>0</v>
      </c>
      <c r="L101" s="162">
        <v>0</v>
      </c>
      <c r="M101" s="175">
        <v>0</v>
      </c>
      <c r="N101" s="175">
        <v>0</v>
      </c>
      <c r="O101" s="162">
        <v>0</v>
      </c>
      <c r="P101" s="162">
        <v>0</v>
      </c>
      <c r="Q101" s="162">
        <v>0</v>
      </c>
      <c r="R101" s="101">
        <f t="shared" si="1"/>
        <v>46582</v>
      </c>
    </row>
    <row r="102" spans="2:18" ht="15" customHeight="1" x14ac:dyDescent="0.2">
      <c r="B102" s="107" t="s">
        <v>247</v>
      </c>
      <c r="C102" s="145">
        <v>0</v>
      </c>
      <c r="D102" s="108">
        <v>280</v>
      </c>
      <c r="E102" s="145">
        <v>0</v>
      </c>
      <c r="F102" s="163">
        <v>0</v>
      </c>
      <c r="G102" s="113">
        <v>7424</v>
      </c>
      <c r="H102" s="163">
        <v>0</v>
      </c>
      <c r="I102" s="176">
        <v>53711</v>
      </c>
      <c r="J102" s="163">
        <v>0</v>
      </c>
      <c r="K102" s="163">
        <v>0</v>
      </c>
      <c r="L102" s="163">
        <v>0</v>
      </c>
      <c r="M102" s="177">
        <v>0</v>
      </c>
      <c r="N102" s="176">
        <v>0</v>
      </c>
      <c r="O102" s="163">
        <v>0</v>
      </c>
      <c r="P102" s="163">
        <v>0</v>
      </c>
      <c r="Q102" s="163">
        <v>0</v>
      </c>
      <c r="R102" s="101">
        <f t="shared" si="1"/>
        <v>61415</v>
      </c>
    </row>
    <row r="103" spans="2:18" ht="15" customHeight="1" x14ac:dyDescent="0.2">
      <c r="B103" s="19"/>
      <c r="C103" s="146"/>
      <c r="D103" s="20"/>
      <c r="E103" s="146"/>
      <c r="F103" s="164"/>
      <c r="G103" s="22"/>
      <c r="H103" s="164"/>
      <c r="I103" s="178"/>
      <c r="J103" s="164"/>
      <c r="K103" s="164"/>
      <c r="L103" s="164"/>
      <c r="M103" s="178"/>
      <c r="N103" s="178"/>
      <c r="O103" s="164"/>
      <c r="P103" s="164"/>
      <c r="Q103" s="164"/>
      <c r="R103" s="42"/>
    </row>
    <row r="104" spans="2:18" x14ac:dyDescent="0.2">
      <c r="R104" s="1"/>
    </row>
    <row r="105" spans="2:18" ht="15.75" x14ac:dyDescent="0.25">
      <c r="B105" s="190" t="s">
        <v>0</v>
      </c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2:18" s="37" customFormat="1" ht="16.5" customHeight="1" x14ac:dyDescent="0.2">
      <c r="B106" s="192" t="s">
        <v>130</v>
      </c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</row>
    <row r="107" spans="2:18" ht="12.75" customHeight="1" x14ac:dyDescent="0.2">
      <c r="B107" s="192" t="str">
        <f>+B4</f>
        <v>POR EL  PERIODO  DEL 1° DE ENERO AL 31 DE DICIEMBRE DEL AÑO 2021.</v>
      </c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</row>
    <row r="108" spans="2:18" ht="12.75" customHeight="1" x14ac:dyDescent="0.2">
      <c r="B108" s="192" t="str">
        <f>+B5</f>
        <v>CORRESPONDIENTES AL 2020.</v>
      </c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</row>
    <row r="109" spans="2:18" ht="10.5" customHeight="1" x14ac:dyDescent="0.2">
      <c r="B109" s="186" t="s">
        <v>5</v>
      </c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</row>
    <row r="110" spans="2:18" ht="3" customHeight="1" x14ac:dyDescent="0.2">
      <c r="B110" s="6"/>
      <c r="C110" s="139"/>
      <c r="D110" s="47"/>
      <c r="E110" s="139"/>
      <c r="F110" s="157"/>
      <c r="G110" s="47"/>
      <c r="H110" s="157"/>
      <c r="I110" s="157"/>
      <c r="J110" s="157"/>
      <c r="K110" s="157"/>
      <c r="L110" s="157"/>
      <c r="M110" s="157"/>
      <c r="N110" s="157"/>
      <c r="O110" s="157"/>
      <c r="P110" s="157"/>
      <c r="Q110" s="171"/>
    </row>
    <row r="111" spans="2:18" ht="12.75" customHeight="1" x14ac:dyDescent="0.2">
      <c r="B111" s="198" t="s">
        <v>171</v>
      </c>
      <c r="C111" s="140"/>
      <c r="D111" s="98" t="s">
        <v>142</v>
      </c>
      <c r="E111" s="140" t="s">
        <v>142</v>
      </c>
      <c r="F111" s="158" t="s">
        <v>149</v>
      </c>
      <c r="G111" s="98" t="s">
        <v>151</v>
      </c>
      <c r="H111" s="158" t="s">
        <v>310</v>
      </c>
      <c r="I111" s="158" t="s">
        <v>148</v>
      </c>
      <c r="J111" s="158" t="s">
        <v>149</v>
      </c>
      <c r="K111" s="158" t="s">
        <v>149</v>
      </c>
      <c r="L111" s="158" t="s">
        <v>152</v>
      </c>
      <c r="M111" s="158" t="s">
        <v>149</v>
      </c>
      <c r="N111" s="158" t="s">
        <v>149</v>
      </c>
      <c r="O111" s="158" t="s">
        <v>150</v>
      </c>
      <c r="P111" s="158"/>
      <c r="Q111" s="172" t="s">
        <v>293</v>
      </c>
      <c r="R111" s="195" t="s">
        <v>129</v>
      </c>
    </row>
    <row r="112" spans="2:18" ht="12.75" customHeight="1" x14ac:dyDescent="0.2">
      <c r="B112" s="199"/>
      <c r="C112" s="141" t="s">
        <v>142</v>
      </c>
      <c r="D112" s="99" t="s">
        <v>158</v>
      </c>
      <c r="E112" s="141" t="s">
        <v>153</v>
      </c>
      <c r="F112" s="159" t="s">
        <v>159</v>
      </c>
      <c r="G112" s="99" t="s">
        <v>154</v>
      </c>
      <c r="H112" s="159" t="s">
        <v>311</v>
      </c>
      <c r="I112" s="159" t="s">
        <v>154</v>
      </c>
      <c r="J112" s="159" t="s">
        <v>289</v>
      </c>
      <c r="K112" s="159" t="s">
        <v>289</v>
      </c>
      <c r="L112" s="159" t="s">
        <v>157</v>
      </c>
      <c r="M112" s="159" t="s">
        <v>153</v>
      </c>
      <c r="N112" s="159" t="s">
        <v>155</v>
      </c>
      <c r="O112" s="159" t="s">
        <v>156</v>
      </c>
      <c r="P112" s="159" t="s">
        <v>142</v>
      </c>
      <c r="Q112" s="173" t="s">
        <v>294</v>
      </c>
      <c r="R112" s="196"/>
    </row>
    <row r="113" spans="2:18" ht="12.75" customHeight="1" x14ac:dyDescent="0.2">
      <c r="B113" s="199"/>
      <c r="C113" s="141" t="s">
        <v>158</v>
      </c>
      <c r="D113" s="99" t="s">
        <v>287</v>
      </c>
      <c r="E113" s="141" t="s">
        <v>159</v>
      </c>
      <c r="F113" s="159" t="s">
        <v>288</v>
      </c>
      <c r="G113" s="99" t="s">
        <v>162</v>
      </c>
      <c r="H113" s="159" t="s">
        <v>312</v>
      </c>
      <c r="I113" s="159" t="s">
        <v>160</v>
      </c>
      <c r="J113" s="159" t="s">
        <v>290</v>
      </c>
      <c r="K113" s="159" t="s">
        <v>290</v>
      </c>
      <c r="L113" s="159" t="s">
        <v>164</v>
      </c>
      <c r="M113" s="159" t="s">
        <v>155</v>
      </c>
      <c r="N113" s="159" t="s">
        <v>161</v>
      </c>
      <c r="O113" s="159" t="s">
        <v>163</v>
      </c>
      <c r="P113" s="159" t="s">
        <v>285</v>
      </c>
      <c r="Q113" s="173" t="s">
        <v>295</v>
      </c>
      <c r="R113" s="196"/>
    </row>
    <row r="114" spans="2:18" ht="12.75" customHeight="1" x14ac:dyDescent="0.2">
      <c r="B114" s="200"/>
      <c r="C114" s="142"/>
      <c r="D114" s="135"/>
      <c r="E114" s="142" t="s">
        <v>165</v>
      </c>
      <c r="F114" s="160" t="s">
        <v>287</v>
      </c>
      <c r="G114" s="135" t="s">
        <v>168</v>
      </c>
      <c r="H114" s="160" t="s">
        <v>313</v>
      </c>
      <c r="I114" s="160" t="s">
        <v>166</v>
      </c>
      <c r="J114" s="160"/>
      <c r="K114" s="160" t="s">
        <v>287</v>
      </c>
      <c r="L114" s="160" t="s">
        <v>170</v>
      </c>
      <c r="M114" s="160"/>
      <c r="N114" s="160" t="s">
        <v>167</v>
      </c>
      <c r="O114" s="160" t="s">
        <v>169</v>
      </c>
      <c r="P114" s="160"/>
      <c r="Q114" s="174" t="s">
        <v>296</v>
      </c>
      <c r="R114" s="197"/>
    </row>
    <row r="115" spans="2:18" ht="11.25" hidden="1" customHeight="1" x14ac:dyDescent="0.2">
      <c r="B115" s="7"/>
      <c r="C115" s="148"/>
      <c r="D115" s="5"/>
      <c r="E115" s="148"/>
      <c r="F115" s="166"/>
      <c r="G115" s="5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"/>
    </row>
    <row r="116" spans="2:18" ht="17.25" customHeight="1" x14ac:dyDescent="0.2">
      <c r="B116" s="77" t="s">
        <v>248</v>
      </c>
      <c r="C116" s="144">
        <v>0</v>
      </c>
      <c r="D116" s="78">
        <v>91</v>
      </c>
      <c r="E116" s="144">
        <v>0</v>
      </c>
      <c r="F116" s="162">
        <v>0</v>
      </c>
      <c r="G116" s="100">
        <v>2406</v>
      </c>
      <c r="H116" s="162">
        <v>0</v>
      </c>
      <c r="I116" s="175">
        <v>17405</v>
      </c>
      <c r="J116" s="162">
        <v>0</v>
      </c>
      <c r="K116" s="162">
        <v>0</v>
      </c>
      <c r="L116" s="162">
        <v>0</v>
      </c>
      <c r="M116" s="175">
        <v>0</v>
      </c>
      <c r="N116" s="175">
        <v>0</v>
      </c>
      <c r="O116" s="162">
        <v>0</v>
      </c>
      <c r="P116" s="162">
        <v>0</v>
      </c>
      <c r="Q116" s="162">
        <v>0</v>
      </c>
      <c r="R116" s="101">
        <f>SUM(C116:Q116)</f>
        <v>19902</v>
      </c>
    </row>
    <row r="117" spans="2:18" ht="15" customHeight="1" x14ac:dyDescent="0.2">
      <c r="B117" s="107" t="s">
        <v>249</v>
      </c>
      <c r="C117" s="145">
        <v>0</v>
      </c>
      <c r="D117" s="108">
        <v>65</v>
      </c>
      <c r="E117" s="145">
        <v>0</v>
      </c>
      <c r="F117" s="163">
        <v>0</v>
      </c>
      <c r="G117" s="113">
        <v>1732</v>
      </c>
      <c r="H117" s="163">
        <v>0</v>
      </c>
      <c r="I117" s="176">
        <v>12528</v>
      </c>
      <c r="J117" s="163">
        <v>0</v>
      </c>
      <c r="K117" s="163">
        <v>0</v>
      </c>
      <c r="L117" s="163">
        <v>0</v>
      </c>
      <c r="M117" s="177">
        <v>0</v>
      </c>
      <c r="N117" s="176">
        <v>0</v>
      </c>
      <c r="O117" s="163">
        <v>0</v>
      </c>
      <c r="P117" s="163">
        <v>0</v>
      </c>
      <c r="Q117" s="163">
        <v>0</v>
      </c>
      <c r="R117" s="101">
        <f t="shared" ref="R117:R152" si="2">SUM(C117:Q117)</f>
        <v>14325</v>
      </c>
    </row>
    <row r="118" spans="2:18" ht="17.25" customHeight="1" x14ac:dyDescent="0.2">
      <c r="B118" s="77" t="s">
        <v>250</v>
      </c>
      <c r="C118" s="144">
        <v>0</v>
      </c>
      <c r="D118" s="78">
        <v>165</v>
      </c>
      <c r="E118" s="144">
        <v>0</v>
      </c>
      <c r="F118" s="162">
        <v>0</v>
      </c>
      <c r="G118" s="100">
        <v>4369</v>
      </c>
      <c r="H118" s="162">
        <v>0</v>
      </c>
      <c r="I118" s="175">
        <v>31609</v>
      </c>
      <c r="J118" s="162">
        <v>0</v>
      </c>
      <c r="K118" s="162">
        <v>0</v>
      </c>
      <c r="L118" s="162">
        <v>0</v>
      </c>
      <c r="M118" s="175">
        <v>0</v>
      </c>
      <c r="N118" s="175">
        <v>0</v>
      </c>
      <c r="O118" s="162">
        <v>0</v>
      </c>
      <c r="P118" s="162">
        <v>0</v>
      </c>
      <c r="Q118" s="162">
        <v>0</v>
      </c>
      <c r="R118" s="101">
        <f t="shared" si="2"/>
        <v>36143</v>
      </c>
    </row>
    <row r="119" spans="2:18" ht="15" customHeight="1" x14ac:dyDescent="0.2">
      <c r="B119" s="107" t="s">
        <v>251</v>
      </c>
      <c r="C119" s="145">
        <v>0</v>
      </c>
      <c r="D119" s="108">
        <v>83</v>
      </c>
      <c r="E119" s="145">
        <v>0</v>
      </c>
      <c r="F119" s="163">
        <v>0</v>
      </c>
      <c r="G119" s="113">
        <v>2190</v>
      </c>
      <c r="H119" s="163">
        <v>0</v>
      </c>
      <c r="I119" s="176">
        <v>15845</v>
      </c>
      <c r="J119" s="163">
        <v>0</v>
      </c>
      <c r="K119" s="163">
        <v>0</v>
      </c>
      <c r="L119" s="163">
        <v>0</v>
      </c>
      <c r="M119" s="177">
        <v>0</v>
      </c>
      <c r="N119" s="176">
        <v>0</v>
      </c>
      <c r="O119" s="163">
        <v>0</v>
      </c>
      <c r="P119" s="163">
        <v>0</v>
      </c>
      <c r="Q119" s="163">
        <v>0</v>
      </c>
      <c r="R119" s="101">
        <f t="shared" si="2"/>
        <v>18118</v>
      </c>
    </row>
    <row r="120" spans="2:18" ht="17.25" customHeight="1" x14ac:dyDescent="0.2">
      <c r="B120" s="77" t="s">
        <v>252</v>
      </c>
      <c r="C120" s="144">
        <v>0</v>
      </c>
      <c r="D120" s="78">
        <v>58</v>
      </c>
      <c r="E120" s="144">
        <v>0</v>
      </c>
      <c r="F120" s="162">
        <v>0</v>
      </c>
      <c r="G120" s="100">
        <v>1544</v>
      </c>
      <c r="H120" s="162">
        <v>0</v>
      </c>
      <c r="I120" s="175">
        <v>11167</v>
      </c>
      <c r="J120" s="162">
        <v>0</v>
      </c>
      <c r="K120" s="162">
        <v>0</v>
      </c>
      <c r="L120" s="162">
        <v>0</v>
      </c>
      <c r="M120" s="175">
        <v>0</v>
      </c>
      <c r="N120" s="175">
        <v>0</v>
      </c>
      <c r="O120" s="162">
        <v>0</v>
      </c>
      <c r="P120" s="162">
        <v>0</v>
      </c>
      <c r="Q120" s="162">
        <v>0</v>
      </c>
      <c r="R120" s="101">
        <f t="shared" si="2"/>
        <v>12769</v>
      </c>
    </row>
    <row r="121" spans="2:18" ht="15" customHeight="1" x14ac:dyDescent="0.2">
      <c r="B121" s="107" t="s">
        <v>253</v>
      </c>
      <c r="C121" s="145">
        <v>0</v>
      </c>
      <c r="D121" s="108">
        <v>245</v>
      </c>
      <c r="E121" s="145">
        <v>0</v>
      </c>
      <c r="F121" s="163">
        <v>0</v>
      </c>
      <c r="G121" s="113">
        <v>6479</v>
      </c>
      <c r="H121" s="163">
        <v>0</v>
      </c>
      <c r="I121" s="176">
        <v>46870</v>
      </c>
      <c r="J121" s="163">
        <v>0</v>
      </c>
      <c r="K121" s="163">
        <v>0</v>
      </c>
      <c r="L121" s="163">
        <v>0</v>
      </c>
      <c r="M121" s="177">
        <v>0</v>
      </c>
      <c r="N121" s="176">
        <v>0</v>
      </c>
      <c r="O121" s="163">
        <v>0</v>
      </c>
      <c r="P121" s="163">
        <v>4528</v>
      </c>
      <c r="Q121" s="163">
        <v>0</v>
      </c>
      <c r="R121" s="101">
        <f t="shared" si="2"/>
        <v>58122</v>
      </c>
    </row>
    <row r="122" spans="2:18" ht="17.25" customHeight="1" x14ac:dyDescent="0.2">
      <c r="B122" s="77" t="s">
        <v>254</v>
      </c>
      <c r="C122" s="144">
        <v>0</v>
      </c>
      <c r="D122" s="78">
        <v>129</v>
      </c>
      <c r="E122" s="144">
        <v>0</v>
      </c>
      <c r="F122" s="162">
        <v>0</v>
      </c>
      <c r="G122" s="100">
        <v>3419</v>
      </c>
      <c r="H122" s="162">
        <v>0</v>
      </c>
      <c r="I122" s="175">
        <v>24755</v>
      </c>
      <c r="J122" s="162">
        <v>0</v>
      </c>
      <c r="K122" s="162">
        <v>0</v>
      </c>
      <c r="L122" s="162">
        <v>0</v>
      </c>
      <c r="M122" s="175">
        <v>0</v>
      </c>
      <c r="N122" s="175">
        <v>0</v>
      </c>
      <c r="O122" s="162">
        <v>0</v>
      </c>
      <c r="P122" s="162">
        <v>0</v>
      </c>
      <c r="Q122" s="162">
        <v>0</v>
      </c>
      <c r="R122" s="101">
        <f t="shared" si="2"/>
        <v>28303</v>
      </c>
    </row>
    <row r="123" spans="2:18" ht="15" customHeight="1" x14ac:dyDescent="0.2">
      <c r="B123" s="107" t="s">
        <v>255</v>
      </c>
      <c r="C123" s="145">
        <v>0</v>
      </c>
      <c r="D123" s="108">
        <v>106</v>
      </c>
      <c r="E123" s="145">
        <v>0</v>
      </c>
      <c r="F123" s="163">
        <v>0</v>
      </c>
      <c r="G123" s="113">
        <v>2795</v>
      </c>
      <c r="H123" s="163">
        <v>0</v>
      </c>
      <c r="I123" s="176">
        <v>20220</v>
      </c>
      <c r="J123" s="163">
        <v>0</v>
      </c>
      <c r="K123" s="163">
        <v>0</v>
      </c>
      <c r="L123" s="163">
        <v>0</v>
      </c>
      <c r="M123" s="177">
        <v>0</v>
      </c>
      <c r="N123" s="176">
        <v>0</v>
      </c>
      <c r="O123" s="163">
        <v>0</v>
      </c>
      <c r="P123" s="163">
        <v>0</v>
      </c>
      <c r="Q123" s="163">
        <v>0</v>
      </c>
      <c r="R123" s="101">
        <f t="shared" si="2"/>
        <v>23121</v>
      </c>
    </row>
    <row r="124" spans="2:18" ht="17.25" customHeight="1" x14ac:dyDescent="0.2">
      <c r="B124" s="77" t="s">
        <v>256</v>
      </c>
      <c r="C124" s="144">
        <v>0</v>
      </c>
      <c r="D124" s="78">
        <v>124</v>
      </c>
      <c r="E124" s="144">
        <v>0</v>
      </c>
      <c r="F124" s="162">
        <v>0</v>
      </c>
      <c r="G124" s="100">
        <v>3290</v>
      </c>
      <c r="H124" s="162">
        <v>0</v>
      </c>
      <c r="I124" s="175">
        <v>23806</v>
      </c>
      <c r="J124" s="162">
        <v>0</v>
      </c>
      <c r="K124" s="162">
        <v>0</v>
      </c>
      <c r="L124" s="162">
        <v>0</v>
      </c>
      <c r="M124" s="175">
        <v>0</v>
      </c>
      <c r="N124" s="175">
        <v>0</v>
      </c>
      <c r="O124" s="162">
        <v>0</v>
      </c>
      <c r="P124" s="162">
        <v>0</v>
      </c>
      <c r="Q124" s="162">
        <v>0</v>
      </c>
      <c r="R124" s="101">
        <f t="shared" si="2"/>
        <v>27220</v>
      </c>
    </row>
    <row r="125" spans="2:18" ht="15" customHeight="1" x14ac:dyDescent="0.2">
      <c r="B125" s="107" t="s">
        <v>257</v>
      </c>
      <c r="C125" s="145">
        <v>0</v>
      </c>
      <c r="D125" s="108">
        <v>72</v>
      </c>
      <c r="E125" s="145">
        <v>0</v>
      </c>
      <c r="F125" s="163">
        <v>0</v>
      </c>
      <c r="G125" s="113">
        <v>1897</v>
      </c>
      <c r="H125" s="163">
        <v>0</v>
      </c>
      <c r="I125" s="176">
        <v>13728</v>
      </c>
      <c r="J125" s="163">
        <v>0</v>
      </c>
      <c r="K125" s="163">
        <v>0</v>
      </c>
      <c r="L125" s="163">
        <v>0</v>
      </c>
      <c r="M125" s="177">
        <v>0</v>
      </c>
      <c r="N125" s="176">
        <v>0</v>
      </c>
      <c r="O125" s="163">
        <v>0</v>
      </c>
      <c r="P125" s="163">
        <v>0</v>
      </c>
      <c r="Q125" s="163">
        <v>0</v>
      </c>
      <c r="R125" s="101">
        <f t="shared" si="2"/>
        <v>15697</v>
      </c>
    </row>
    <row r="126" spans="2:18" ht="17.25" customHeight="1" x14ac:dyDescent="0.2">
      <c r="B126" s="77" t="s">
        <v>258</v>
      </c>
      <c r="C126" s="144">
        <v>0</v>
      </c>
      <c r="D126" s="78">
        <v>69</v>
      </c>
      <c r="E126" s="144">
        <v>0</v>
      </c>
      <c r="F126" s="162">
        <v>0</v>
      </c>
      <c r="G126" s="100">
        <v>1815</v>
      </c>
      <c r="H126" s="162">
        <v>0</v>
      </c>
      <c r="I126" s="175">
        <v>13137</v>
      </c>
      <c r="J126" s="162">
        <v>0</v>
      </c>
      <c r="K126" s="162">
        <v>0</v>
      </c>
      <c r="L126" s="162">
        <v>0</v>
      </c>
      <c r="M126" s="175">
        <v>0</v>
      </c>
      <c r="N126" s="175">
        <v>0</v>
      </c>
      <c r="O126" s="162">
        <v>0</v>
      </c>
      <c r="P126" s="162">
        <v>0</v>
      </c>
      <c r="Q126" s="162">
        <v>0</v>
      </c>
      <c r="R126" s="101">
        <f t="shared" si="2"/>
        <v>15021</v>
      </c>
    </row>
    <row r="127" spans="2:18" ht="15" customHeight="1" x14ac:dyDescent="0.2">
      <c r="B127" s="107" t="s">
        <v>259</v>
      </c>
      <c r="C127" s="145">
        <v>0</v>
      </c>
      <c r="D127" s="108">
        <v>304</v>
      </c>
      <c r="E127" s="145">
        <v>0</v>
      </c>
      <c r="F127" s="163">
        <v>0</v>
      </c>
      <c r="G127" s="113">
        <v>8041</v>
      </c>
      <c r="H127" s="163">
        <v>0</v>
      </c>
      <c r="I127" s="176">
        <v>58175</v>
      </c>
      <c r="J127" s="163">
        <v>0</v>
      </c>
      <c r="K127" s="163">
        <v>0</v>
      </c>
      <c r="L127" s="163">
        <v>0</v>
      </c>
      <c r="M127" s="177">
        <v>0</v>
      </c>
      <c r="N127" s="176">
        <v>0</v>
      </c>
      <c r="O127" s="163">
        <v>0</v>
      </c>
      <c r="P127" s="163">
        <v>0</v>
      </c>
      <c r="Q127" s="163">
        <v>0</v>
      </c>
      <c r="R127" s="101">
        <f t="shared" si="2"/>
        <v>66520</v>
      </c>
    </row>
    <row r="128" spans="2:18" ht="17.25" customHeight="1" x14ac:dyDescent="0.2">
      <c r="B128" s="77" t="s">
        <v>260</v>
      </c>
      <c r="C128" s="144">
        <v>0</v>
      </c>
      <c r="D128" s="78">
        <v>121</v>
      </c>
      <c r="E128" s="144">
        <v>0</v>
      </c>
      <c r="F128" s="162">
        <v>0</v>
      </c>
      <c r="G128" s="100">
        <v>3205</v>
      </c>
      <c r="H128" s="162">
        <v>0</v>
      </c>
      <c r="I128" s="175">
        <v>23189</v>
      </c>
      <c r="J128" s="162">
        <v>0</v>
      </c>
      <c r="K128" s="162">
        <v>0</v>
      </c>
      <c r="L128" s="162">
        <v>0</v>
      </c>
      <c r="M128" s="175">
        <v>0</v>
      </c>
      <c r="N128" s="175">
        <v>0</v>
      </c>
      <c r="O128" s="162">
        <v>0</v>
      </c>
      <c r="P128" s="162">
        <v>0</v>
      </c>
      <c r="Q128" s="162">
        <v>0</v>
      </c>
      <c r="R128" s="101">
        <f t="shared" si="2"/>
        <v>26515</v>
      </c>
    </row>
    <row r="129" spans="2:18" ht="15" customHeight="1" x14ac:dyDescent="0.2">
      <c r="B129" s="107" t="s">
        <v>261</v>
      </c>
      <c r="C129" s="145">
        <v>0</v>
      </c>
      <c r="D129" s="108">
        <v>68</v>
      </c>
      <c r="E129" s="145">
        <v>0</v>
      </c>
      <c r="F129" s="163">
        <v>0</v>
      </c>
      <c r="G129" s="113">
        <v>1796</v>
      </c>
      <c r="H129" s="163">
        <v>0</v>
      </c>
      <c r="I129" s="176">
        <v>12998</v>
      </c>
      <c r="J129" s="163">
        <v>0</v>
      </c>
      <c r="K129" s="163">
        <v>0</v>
      </c>
      <c r="L129" s="163">
        <v>0</v>
      </c>
      <c r="M129" s="177">
        <v>0</v>
      </c>
      <c r="N129" s="176">
        <v>0</v>
      </c>
      <c r="O129" s="163">
        <v>0</v>
      </c>
      <c r="P129" s="163">
        <v>0</v>
      </c>
      <c r="Q129" s="163">
        <v>0</v>
      </c>
      <c r="R129" s="101">
        <f t="shared" si="2"/>
        <v>14862</v>
      </c>
    </row>
    <row r="130" spans="2:18" ht="17.25" customHeight="1" x14ac:dyDescent="0.2">
      <c r="B130" s="77" t="s">
        <v>262</v>
      </c>
      <c r="C130" s="144">
        <v>0</v>
      </c>
      <c r="D130" s="78">
        <v>69</v>
      </c>
      <c r="E130" s="144">
        <v>0</v>
      </c>
      <c r="F130" s="162">
        <v>0</v>
      </c>
      <c r="G130" s="100">
        <v>1829</v>
      </c>
      <c r="H130" s="162">
        <v>0</v>
      </c>
      <c r="I130" s="175">
        <v>13227</v>
      </c>
      <c r="J130" s="162">
        <v>0</v>
      </c>
      <c r="K130" s="162">
        <v>0</v>
      </c>
      <c r="L130" s="162">
        <v>0</v>
      </c>
      <c r="M130" s="175">
        <v>0</v>
      </c>
      <c r="N130" s="175">
        <v>0</v>
      </c>
      <c r="O130" s="162">
        <v>0</v>
      </c>
      <c r="P130" s="162">
        <v>0</v>
      </c>
      <c r="Q130" s="162">
        <v>0</v>
      </c>
      <c r="R130" s="101">
        <f t="shared" si="2"/>
        <v>15125</v>
      </c>
    </row>
    <row r="131" spans="2:18" ht="15" customHeight="1" x14ac:dyDescent="0.2">
      <c r="B131" s="107" t="s">
        <v>263</v>
      </c>
      <c r="C131" s="145">
        <v>0</v>
      </c>
      <c r="D131" s="108">
        <v>141</v>
      </c>
      <c r="E131" s="145">
        <v>0</v>
      </c>
      <c r="F131" s="163">
        <v>0</v>
      </c>
      <c r="G131" s="113">
        <v>3739</v>
      </c>
      <c r="H131" s="163">
        <v>0</v>
      </c>
      <c r="I131" s="176">
        <v>27049</v>
      </c>
      <c r="J131" s="163">
        <v>0</v>
      </c>
      <c r="K131" s="163">
        <v>0</v>
      </c>
      <c r="L131" s="163">
        <v>0</v>
      </c>
      <c r="M131" s="177">
        <v>0</v>
      </c>
      <c r="N131" s="176">
        <v>0</v>
      </c>
      <c r="O131" s="163">
        <v>0</v>
      </c>
      <c r="P131" s="163">
        <v>0</v>
      </c>
      <c r="Q131" s="163">
        <v>0</v>
      </c>
      <c r="R131" s="101">
        <f t="shared" si="2"/>
        <v>30929</v>
      </c>
    </row>
    <row r="132" spans="2:18" ht="17.25" customHeight="1" x14ac:dyDescent="0.2">
      <c r="B132" s="77" t="s">
        <v>264</v>
      </c>
      <c r="C132" s="144">
        <v>0</v>
      </c>
      <c r="D132" s="78">
        <v>111</v>
      </c>
      <c r="E132" s="144">
        <v>0</v>
      </c>
      <c r="F132" s="162">
        <v>0</v>
      </c>
      <c r="G132" s="100">
        <v>2930</v>
      </c>
      <c r="H132" s="162">
        <v>0</v>
      </c>
      <c r="I132" s="175">
        <v>21194</v>
      </c>
      <c r="J132" s="162">
        <v>0</v>
      </c>
      <c r="K132" s="162">
        <v>0</v>
      </c>
      <c r="L132" s="162">
        <v>0</v>
      </c>
      <c r="M132" s="175">
        <v>0</v>
      </c>
      <c r="N132" s="175">
        <v>0</v>
      </c>
      <c r="O132" s="162">
        <v>0</v>
      </c>
      <c r="P132" s="162">
        <v>0</v>
      </c>
      <c r="Q132" s="162">
        <v>0</v>
      </c>
      <c r="R132" s="101">
        <f t="shared" si="2"/>
        <v>24235</v>
      </c>
    </row>
    <row r="133" spans="2:18" ht="15" customHeight="1" x14ac:dyDescent="0.2">
      <c r="B133" s="107" t="s">
        <v>265</v>
      </c>
      <c r="C133" s="145">
        <v>0</v>
      </c>
      <c r="D133" s="108">
        <v>44</v>
      </c>
      <c r="E133" s="145">
        <v>0</v>
      </c>
      <c r="F133" s="163">
        <v>0</v>
      </c>
      <c r="G133" s="113">
        <v>1154</v>
      </c>
      <c r="H133" s="163">
        <v>0</v>
      </c>
      <c r="I133" s="176">
        <v>8349</v>
      </c>
      <c r="J133" s="163">
        <v>0</v>
      </c>
      <c r="K133" s="163">
        <v>0</v>
      </c>
      <c r="L133" s="163">
        <v>0</v>
      </c>
      <c r="M133" s="177">
        <v>0</v>
      </c>
      <c r="N133" s="176">
        <v>0</v>
      </c>
      <c r="O133" s="163">
        <v>0</v>
      </c>
      <c r="P133" s="163">
        <v>0</v>
      </c>
      <c r="Q133" s="163">
        <v>0</v>
      </c>
      <c r="R133" s="101">
        <f t="shared" si="2"/>
        <v>9547</v>
      </c>
    </row>
    <row r="134" spans="2:18" ht="17.25" customHeight="1" x14ac:dyDescent="0.2">
      <c r="B134" s="77" t="s">
        <v>266</v>
      </c>
      <c r="C134" s="144">
        <v>0</v>
      </c>
      <c r="D134" s="78">
        <v>70</v>
      </c>
      <c r="E134" s="144">
        <v>0</v>
      </c>
      <c r="F134" s="162">
        <v>0</v>
      </c>
      <c r="G134" s="100">
        <v>1859</v>
      </c>
      <c r="H134" s="162">
        <v>0</v>
      </c>
      <c r="I134" s="175">
        <v>13452</v>
      </c>
      <c r="J134" s="162">
        <v>0</v>
      </c>
      <c r="K134" s="162">
        <v>0</v>
      </c>
      <c r="L134" s="162">
        <v>0</v>
      </c>
      <c r="M134" s="175">
        <v>0</v>
      </c>
      <c r="N134" s="175">
        <v>0</v>
      </c>
      <c r="O134" s="162">
        <v>0</v>
      </c>
      <c r="P134" s="162">
        <v>0</v>
      </c>
      <c r="Q134" s="162">
        <v>0</v>
      </c>
      <c r="R134" s="101">
        <f t="shared" si="2"/>
        <v>15381</v>
      </c>
    </row>
    <row r="135" spans="2:18" ht="15" customHeight="1" x14ac:dyDescent="0.2">
      <c r="B135" s="107" t="s">
        <v>267</v>
      </c>
      <c r="C135" s="145">
        <v>0</v>
      </c>
      <c r="D135" s="108">
        <v>114</v>
      </c>
      <c r="E135" s="155">
        <v>16187</v>
      </c>
      <c r="F135" s="163">
        <v>0</v>
      </c>
      <c r="G135" s="113">
        <v>3013</v>
      </c>
      <c r="H135" s="163">
        <v>0</v>
      </c>
      <c r="I135" s="176">
        <v>21802</v>
      </c>
      <c r="J135" s="163">
        <v>0</v>
      </c>
      <c r="K135" s="163">
        <v>0</v>
      </c>
      <c r="L135" s="163">
        <v>0</v>
      </c>
      <c r="M135" s="177">
        <v>0</v>
      </c>
      <c r="N135" s="176">
        <v>0</v>
      </c>
      <c r="O135" s="163">
        <v>0</v>
      </c>
      <c r="P135" s="163">
        <v>0</v>
      </c>
      <c r="Q135" s="163">
        <v>0</v>
      </c>
      <c r="R135" s="101">
        <f t="shared" si="2"/>
        <v>41116</v>
      </c>
    </row>
    <row r="136" spans="2:18" ht="17.25" customHeight="1" x14ac:dyDescent="0.2">
      <c r="B136" s="77" t="s">
        <v>268</v>
      </c>
      <c r="C136" s="144">
        <v>0</v>
      </c>
      <c r="D136" s="78">
        <v>188</v>
      </c>
      <c r="E136" s="144">
        <v>0</v>
      </c>
      <c r="F136" s="162">
        <v>0</v>
      </c>
      <c r="G136" s="100">
        <v>4967</v>
      </c>
      <c r="H136" s="162">
        <v>0</v>
      </c>
      <c r="I136" s="175">
        <v>35932</v>
      </c>
      <c r="J136" s="162">
        <v>0</v>
      </c>
      <c r="K136" s="162">
        <v>0</v>
      </c>
      <c r="L136" s="162">
        <v>0</v>
      </c>
      <c r="M136" s="175">
        <v>0</v>
      </c>
      <c r="N136" s="175">
        <v>0</v>
      </c>
      <c r="O136" s="162">
        <v>0</v>
      </c>
      <c r="P136" s="162">
        <v>122422</v>
      </c>
      <c r="Q136" s="162">
        <v>0</v>
      </c>
      <c r="R136" s="101">
        <f t="shared" si="2"/>
        <v>163509</v>
      </c>
    </row>
    <row r="137" spans="2:18" ht="15" customHeight="1" x14ac:dyDescent="0.2">
      <c r="B137" s="107" t="s">
        <v>269</v>
      </c>
      <c r="C137" s="145">
        <v>0</v>
      </c>
      <c r="D137" s="108">
        <v>111</v>
      </c>
      <c r="E137" s="145">
        <v>0</v>
      </c>
      <c r="F137" s="163">
        <v>0</v>
      </c>
      <c r="G137" s="113">
        <v>2932</v>
      </c>
      <c r="H137" s="163">
        <v>0</v>
      </c>
      <c r="I137" s="176">
        <v>21211</v>
      </c>
      <c r="J137" s="163">
        <v>0</v>
      </c>
      <c r="K137" s="163">
        <v>0</v>
      </c>
      <c r="L137" s="163">
        <v>0</v>
      </c>
      <c r="M137" s="177">
        <v>0</v>
      </c>
      <c r="N137" s="176">
        <v>0</v>
      </c>
      <c r="O137" s="163">
        <v>0</v>
      </c>
      <c r="P137" s="163">
        <v>0</v>
      </c>
      <c r="Q137" s="163">
        <v>0</v>
      </c>
      <c r="R137" s="101">
        <f t="shared" si="2"/>
        <v>24254</v>
      </c>
    </row>
    <row r="138" spans="2:18" ht="17.25" customHeight="1" x14ac:dyDescent="0.2">
      <c r="B138" s="77" t="s">
        <v>270</v>
      </c>
      <c r="C138" s="144">
        <v>0</v>
      </c>
      <c r="D138" s="78">
        <v>111</v>
      </c>
      <c r="E138" s="144">
        <v>0</v>
      </c>
      <c r="F138" s="162">
        <v>0</v>
      </c>
      <c r="G138" s="100">
        <v>2944</v>
      </c>
      <c r="H138" s="162">
        <v>0</v>
      </c>
      <c r="I138" s="175">
        <v>21292</v>
      </c>
      <c r="J138" s="162">
        <v>0</v>
      </c>
      <c r="K138" s="162">
        <v>0</v>
      </c>
      <c r="L138" s="162">
        <v>0</v>
      </c>
      <c r="M138" s="175">
        <v>0</v>
      </c>
      <c r="N138" s="175">
        <v>0</v>
      </c>
      <c r="O138" s="162">
        <v>0</v>
      </c>
      <c r="P138" s="162">
        <v>0</v>
      </c>
      <c r="Q138" s="162">
        <v>0</v>
      </c>
      <c r="R138" s="101">
        <f t="shared" si="2"/>
        <v>24347</v>
      </c>
    </row>
    <row r="139" spans="2:18" ht="15" customHeight="1" x14ac:dyDescent="0.2">
      <c r="B139" s="107" t="s">
        <v>271</v>
      </c>
      <c r="C139" s="145">
        <v>0</v>
      </c>
      <c r="D139" s="108">
        <v>70</v>
      </c>
      <c r="E139" s="145">
        <v>0</v>
      </c>
      <c r="F139" s="163">
        <v>0</v>
      </c>
      <c r="G139" s="113">
        <v>1860</v>
      </c>
      <c r="H139" s="163">
        <v>0</v>
      </c>
      <c r="I139" s="176">
        <v>13458</v>
      </c>
      <c r="J139" s="163">
        <v>0</v>
      </c>
      <c r="K139" s="163">
        <v>0</v>
      </c>
      <c r="L139" s="163">
        <v>0</v>
      </c>
      <c r="M139" s="177">
        <v>0</v>
      </c>
      <c r="N139" s="176">
        <v>0</v>
      </c>
      <c r="O139" s="163">
        <v>0</v>
      </c>
      <c r="P139" s="163">
        <v>0</v>
      </c>
      <c r="Q139" s="163">
        <v>0</v>
      </c>
      <c r="R139" s="101">
        <f t="shared" si="2"/>
        <v>15388</v>
      </c>
    </row>
    <row r="140" spans="2:18" ht="17.25" customHeight="1" x14ac:dyDescent="0.2">
      <c r="B140" s="77" t="s">
        <v>272</v>
      </c>
      <c r="C140" s="144">
        <v>0</v>
      </c>
      <c r="D140" s="78">
        <v>112</v>
      </c>
      <c r="E140" s="144">
        <v>0</v>
      </c>
      <c r="F140" s="162">
        <v>0</v>
      </c>
      <c r="G140" s="100">
        <v>2954</v>
      </c>
      <c r="H140" s="162">
        <v>0</v>
      </c>
      <c r="I140" s="175">
        <v>21370</v>
      </c>
      <c r="J140" s="162">
        <v>0</v>
      </c>
      <c r="K140" s="162">
        <v>0</v>
      </c>
      <c r="L140" s="162">
        <v>0</v>
      </c>
      <c r="M140" s="175">
        <v>0</v>
      </c>
      <c r="N140" s="175">
        <v>0</v>
      </c>
      <c r="O140" s="162">
        <v>0</v>
      </c>
      <c r="P140" s="162">
        <v>0</v>
      </c>
      <c r="Q140" s="162">
        <v>0</v>
      </c>
      <c r="R140" s="101">
        <f t="shared" si="2"/>
        <v>24436</v>
      </c>
    </row>
    <row r="141" spans="2:18" ht="15" customHeight="1" x14ac:dyDescent="0.2">
      <c r="B141" s="107" t="s">
        <v>273</v>
      </c>
      <c r="C141" s="145">
        <v>0</v>
      </c>
      <c r="D141" s="108">
        <v>840</v>
      </c>
      <c r="E141" s="145">
        <v>0</v>
      </c>
      <c r="F141" s="163">
        <v>0</v>
      </c>
      <c r="G141" s="113">
        <v>22259</v>
      </c>
      <c r="H141" s="163">
        <v>0</v>
      </c>
      <c r="I141" s="176">
        <v>161032</v>
      </c>
      <c r="J141" s="163">
        <v>0</v>
      </c>
      <c r="K141" s="163">
        <v>0</v>
      </c>
      <c r="L141" s="163">
        <v>0</v>
      </c>
      <c r="M141" s="177">
        <v>0</v>
      </c>
      <c r="N141" s="176">
        <v>0</v>
      </c>
      <c r="O141" s="163">
        <v>0</v>
      </c>
      <c r="P141" s="163">
        <v>0</v>
      </c>
      <c r="Q141" s="163">
        <v>0</v>
      </c>
      <c r="R141" s="101">
        <f t="shared" si="2"/>
        <v>184131</v>
      </c>
    </row>
    <row r="142" spans="2:18" ht="17.25" customHeight="1" x14ac:dyDescent="0.2">
      <c r="B142" s="77" t="s">
        <v>274</v>
      </c>
      <c r="C142" s="144">
        <v>0</v>
      </c>
      <c r="D142" s="78">
        <v>103</v>
      </c>
      <c r="E142" s="144">
        <v>0</v>
      </c>
      <c r="F142" s="162">
        <v>0</v>
      </c>
      <c r="G142" s="100">
        <v>2737</v>
      </c>
      <c r="H142" s="162">
        <v>0</v>
      </c>
      <c r="I142" s="175">
        <v>19805</v>
      </c>
      <c r="J142" s="162">
        <v>0</v>
      </c>
      <c r="K142" s="162">
        <v>0</v>
      </c>
      <c r="L142" s="162">
        <v>0</v>
      </c>
      <c r="M142" s="175">
        <v>0</v>
      </c>
      <c r="N142" s="175">
        <v>0</v>
      </c>
      <c r="O142" s="162">
        <v>0</v>
      </c>
      <c r="P142" s="162">
        <v>0</v>
      </c>
      <c r="Q142" s="162">
        <v>0</v>
      </c>
      <c r="R142" s="101">
        <f t="shared" si="2"/>
        <v>22645</v>
      </c>
    </row>
    <row r="143" spans="2:18" ht="15" customHeight="1" x14ac:dyDescent="0.2">
      <c r="B143" s="107" t="s">
        <v>275</v>
      </c>
      <c r="C143" s="145">
        <v>0</v>
      </c>
      <c r="D143" s="108">
        <v>79</v>
      </c>
      <c r="E143" s="145">
        <v>0</v>
      </c>
      <c r="F143" s="163">
        <v>0</v>
      </c>
      <c r="G143" s="113">
        <v>2098</v>
      </c>
      <c r="H143" s="163">
        <v>0</v>
      </c>
      <c r="I143" s="176">
        <v>15184</v>
      </c>
      <c r="J143" s="163">
        <v>0</v>
      </c>
      <c r="K143" s="163">
        <v>0</v>
      </c>
      <c r="L143" s="163">
        <v>0</v>
      </c>
      <c r="M143" s="177">
        <v>0</v>
      </c>
      <c r="N143" s="176">
        <v>0</v>
      </c>
      <c r="O143" s="163">
        <v>0</v>
      </c>
      <c r="P143" s="163">
        <v>0</v>
      </c>
      <c r="Q143" s="163">
        <v>0</v>
      </c>
      <c r="R143" s="101">
        <f t="shared" si="2"/>
        <v>17361</v>
      </c>
    </row>
    <row r="144" spans="2:18" ht="17.25" customHeight="1" x14ac:dyDescent="0.2">
      <c r="B144" s="77" t="s">
        <v>276</v>
      </c>
      <c r="C144" s="144">
        <v>0</v>
      </c>
      <c r="D144" s="78">
        <v>88</v>
      </c>
      <c r="E144" s="144">
        <v>0</v>
      </c>
      <c r="F144" s="162">
        <v>0</v>
      </c>
      <c r="G144" s="100">
        <v>2317</v>
      </c>
      <c r="H144" s="162">
        <v>0</v>
      </c>
      <c r="I144" s="175">
        <v>16763</v>
      </c>
      <c r="J144" s="162">
        <v>0</v>
      </c>
      <c r="K144" s="162">
        <v>0</v>
      </c>
      <c r="L144" s="162">
        <v>0</v>
      </c>
      <c r="M144" s="175">
        <v>0</v>
      </c>
      <c r="N144" s="175">
        <v>0</v>
      </c>
      <c r="O144" s="162">
        <v>0</v>
      </c>
      <c r="P144" s="162">
        <v>0</v>
      </c>
      <c r="Q144" s="162">
        <v>0</v>
      </c>
      <c r="R144" s="101">
        <f t="shared" si="2"/>
        <v>19168</v>
      </c>
    </row>
    <row r="145" spans="2:21" ht="15" customHeight="1" x14ac:dyDescent="0.2">
      <c r="B145" s="107" t="s">
        <v>277</v>
      </c>
      <c r="C145" s="145">
        <v>0</v>
      </c>
      <c r="D145" s="108">
        <v>120</v>
      </c>
      <c r="E145" s="145">
        <v>0</v>
      </c>
      <c r="F145" s="163">
        <v>0</v>
      </c>
      <c r="G145" s="113">
        <v>3188</v>
      </c>
      <c r="H145" s="163">
        <v>0</v>
      </c>
      <c r="I145" s="176">
        <v>23064</v>
      </c>
      <c r="J145" s="163">
        <v>0</v>
      </c>
      <c r="K145" s="163">
        <v>0</v>
      </c>
      <c r="L145" s="163">
        <v>0</v>
      </c>
      <c r="M145" s="177">
        <v>0</v>
      </c>
      <c r="N145" s="176">
        <v>0</v>
      </c>
      <c r="O145" s="163">
        <v>0</v>
      </c>
      <c r="P145" s="163">
        <v>0</v>
      </c>
      <c r="Q145" s="163">
        <v>0</v>
      </c>
      <c r="R145" s="101">
        <f t="shared" si="2"/>
        <v>26372</v>
      </c>
    </row>
    <row r="146" spans="2:21" ht="17.25" customHeight="1" x14ac:dyDescent="0.2">
      <c r="B146" s="77" t="s">
        <v>278</v>
      </c>
      <c r="C146" s="144">
        <v>0</v>
      </c>
      <c r="D146" s="78">
        <v>228</v>
      </c>
      <c r="E146" s="144">
        <v>0</v>
      </c>
      <c r="F146" s="162">
        <v>0</v>
      </c>
      <c r="G146" s="100">
        <v>6039</v>
      </c>
      <c r="H146" s="162">
        <v>0</v>
      </c>
      <c r="I146" s="175">
        <v>43692</v>
      </c>
      <c r="J146" s="162">
        <v>0</v>
      </c>
      <c r="K146" s="162">
        <v>0</v>
      </c>
      <c r="L146" s="162">
        <v>0</v>
      </c>
      <c r="M146" s="175">
        <v>0</v>
      </c>
      <c r="N146" s="175">
        <v>0</v>
      </c>
      <c r="O146" s="162">
        <v>0</v>
      </c>
      <c r="P146" s="162">
        <v>0</v>
      </c>
      <c r="Q146" s="162">
        <v>0</v>
      </c>
      <c r="R146" s="101">
        <f t="shared" si="2"/>
        <v>49959</v>
      </c>
    </row>
    <row r="147" spans="2:21" ht="15" customHeight="1" x14ac:dyDescent="0.2">
      <c r="B147" s="107" t="s">
        <v>279</v>
      </c>
      <c r="C147" s="145">
        <v>0</v>
      </c>
      <c r="D147" s="108">
        <v>551</v>
      </c>
      <c r="E147" s="145">
        <v>0</v>
      </c>
      <c r="F147" s="163">
        <v>0</v>
      </c>
      <c r="G147" s="113">
        <v>14586</v>
      </c>
      <c r="H147" s="163">
        <v>0</v>
      </c>
      <c r="I147" s="176">
        <v>105523</v>
      </c>
      <c r="J147" s="163">
        <v>0</v>
      </c>
      <c r="K147" s="163">
        <v>0</v>
      </c>
      <c r="L147" s="163">
        <v>0</v>
      </c>
      <c r="M147" s="177">
        <v>0</v>
      </c>
      <c r="N147" s="176">
        <v>0</v>
      </c>
      <c r="O147" s="163">
        <v>0</v>
      </c>
      <c r="P147" s="163">
        <v>0</v>
      </c>
      <c r="Q147" s="163">
        <v>0</v>
      </c>
      <c r="R147" s="101">
        <f t="shared" si="2"/>
        <v>120660</v>
      </c>
    </row>
    <row r="148" spans="2:21" ht="17.25" customHeight="1" x14ac:dyDescent="0.2">
      <c r="B148" s="77" t="s">
        <v>280</v>
      </c>
      <c r="C148" s="144">
        <v>0</v>
      </c>
      <c r="D148" s="78">
        <v>32</v>
      </c>
      <c r="E148" s="144">
        <v>0</v>
      </c>
      <c r="F148" s="162">
        <v>0</v>
      </c>
      <c r="G148" s="100">
        <v>838</v>
      </c>
      <c r="H148" s="162">
        <v>0</v>
      </c>
      <c r="I148" s="175">
        <v>6061</v>
      </c>
      <c r="J148" s="162">
        <v>0</v>
      </c>
      <c r="K148" s="162">
        <v>0</v>
      </c>
      <c r="L148" s="162">
        <v>0</v>
      </c>
      <c r="M148" s="175">
        <v>0</v>
      </c>
      <c r="N148" s="175">
        <v>0</v>
      </c>
      <c r="O148" s="162">
        <v>0</v>
      </c>
      <c r="P148" s="162">
        <v>0</v>
      </c>
      <c r="Q148" s="162">
        <v>0</v>
      </c>
      <c r="R148" s="101">
        <f t="shared" si="2"/>
        <v>6931</v>
      </c>
    </row>
    <row r="149" spans="2:21" ht="15" customHeight="1" x14ac:dyDescent="0.2">
      <c r="B149" s="107" t="s">
        <v>281</v>
      </c>
      <c r="C149" s="145">
        <v>0</v>
      </c>
      <c r="D149" s="108">
        <v>167</v>
      </c>
      <c r="E149" s="145">
        <v>0</v>
      </c>
      <c r="F149" s="163">
        <v>0</v>
      </c>
      <c r="G149" s="113">
        <v>4428</v>
      </c>
      <c r="H149" s="163">
        <v>0</v>
      </c>
      <c r="I149" s="176">
        <v>32035</v>
      </c>
      <c r="J149" s="163">
        <v>0</v>
      </c>
      <c r="K149" s="163">
        <v>0</v>
      </c>
      <c r="L149" s="163">
        <v>0</v>
      </c>
      <c r="M149" s="177">
        <v>0</v>
      </c>
      <c r="N149" s="176">
        <v>0</v>
      </c>
      <c r="O149" s="163">
        <v>0</v>
      </c>
      <c r="P149" s="163">
        <v>0</v>
      </c>
      <c r="Q149" s="163">
        <v>0</v>
      </c>
      <c r="R149" s="101">
        <f t="shared" si="2"/>
        <v>36630</v>
      </c>
    </row>
    <row r="150" spans="2:21" ht="17.25" customHeight="1" x14ac:dyDescent="0.2">
      <c r="B150" s="77" t="s">
        <v>282</v>
      </c>
      <c r="C150" s="144">
        <v>0</v>
      </c>
      <c r="D150" s="78">
        <v>78</v>
      </c>
      <c r="E150" s="144">
        <v>0</v>
      </c>
      <c r="F150" s="162">
        <v>0</v>
      </c>
      <c r="G150" s="100">
        <v>2069</v>
      </c>
      <c r="H150" s="162">
        <v>0</v>
      </c>
      <c r="I150" s="175">
        <v>14967</v>
      </c>
      <c r="J150" s="162">
        <v>0</v>
      </c>
      <c r="K150" s="162">
        <v>0</v>
      </c>
      <c r="L150" s="162">
        <v>0</v>
      </c>
      <c r="M150" s="175">
        <v>0</v>
      </c>
      <c r="N150" s="175">
        <v>0</v>
      </c>
      <c r="O150" s="162">
        <v>0</v>
      </c>
      <c r="P150" s="162">
        <v>0</v>
      </c>
      <c r="Q150" s="162">
        <v>0</v>
      </c>
      <c r="R150" s="101">
        <f t="shared" si="2"/>
        <v>17114</v>
      </c>
    </row>
    <row r="151" spans="2:21" ht="15" customHeight="1" x14ac:dyDescent="0.2">
      <c r="B151" s="107" t="s">
        <v>283</v>
      </c>
      <c r="C151" s="145">
        <v>0</v>
      </c>
      <c r="D151" s="108">
        <v>437</v>
      </c>
      <c r="E151" s="145">
        <v>0</v>
      </c>
      <c r="F151" s="163">
        <v>0</v>
      </c>
      <c r="G151" s="113">
        <v>11589</v>
      </c>
      <c r="H151" s="163">
        <v>0</v>
      </c>
      <c r="I151" s="176">
        <v>83843</v>
      </c>
      <c r="J151" s="163">
        <v>0</v>
      </c>
      <c r="K151" s="163">
        <v>0</v>
      </c>
      <c r="L151" s="163">
        <v>0</v>
      </c>
      <c r="M151" s="177">
        <v>0</v>
      </c>
      <c r="N151" s="176">
        <v>0</v>
      </c>
      <c r="O151" s="163">
        <v>0</v>
      </c>
      <c r="P151" s="163">
        <v>0</v>
      </c>
      <c r="Q151" s="163">
        <v>0</v>
      </c>
      <c r="R151" s="101">
        <f t="shared" si="2"/>
        <v>95869</v>
      </c>
    </row>
    <row r="152" spans="2:21" ht="17.25" customHeight="1" x14ac:dyDescent="0.2">
      <c r="B152" s="77" t="s">
        <v>145</v>
      </c>
      <c r="C152" s="144">
        <v>0</v>
      </c>
      <c r="D152" s="78">
        <v>105</v>
      </c>
      <c r="E152" s="144">
        <v>0</v>
      </c>
      <c r="F152" s="162">
        <v>0</v>
      </c>
      <c r="G152" s="100">
        <v>2790</v>
      </c>
      <c r="H152" s="162">
        <v>0</v>
      </c>
      <c r="I152" s="175">
        <v>20180</v>
      </c>
      <c r="J152" s="162">
        <v>0</v>
      </c>
      <c r="K152" s="162">
        <v>0</v>
      </c>
      <c r="L152" s="162">
        <v>0</v>
      </c>
      <c r="M152" s="175">
        <v>0</v>
      </c>
      <c r="N152" s="175">
        <v>0</v>
      </c>
      <c r="O152" s="162">
        <v>0</v>
      </c>
      <c r="P152" s="162">
        <v>0</v>
      </c>
      <c r="Q152" s="162">
        <v>0</v>
      </c>
      <c r="R152" s="101">
        <f t="shared" si="2"/>
        <v>23075</v>
      </c>
    </row>
    <row r="153" spans="2:21" ht="4.5" customHeight="1" x14ac:dyDescent="0.2">
      <c r="B153" s="80"/>
      <c r="C153" s="149"/>
      <c r="D153" s="81"/>
      <c r="E153" s="149"/>
      <c r="F153" s="167"/>
      <c r="G153" s="82"/>
      <c r="H153" s="167"/>
      <c r="I153" s="180"/>
      <c r="J153" s="167"/>
      <c r="K153" s="167"/>
      <c r="L153" s="167"/>
      <c r="M153" s="181"/>
      <c r="N153" s="180"/>
      <c r="O153" s="167"/>
      <c r="P153" s="167"/>
      <c r="Q153" s="167"/>
      <c r="R153" s="103"/>
      <c r="U153" s="37"/>
    </row>
    <row r="154" spans="2:21" ht="15" customHeight="1" x14ac:dyDescent="0.2">
      <c r="B154" s="84" t="s">
        <v>122</v>
      </c>
      <c r="C154" s="150">
        <f>SUM(C13:C153)</f>
        <v>0</v>
      </c>
      <c r="D154" s="85">
        <f>SUM(D13:D153)</f>
        <v>16950</v>
      </c>
      <c r="E154" s="150">
        <f t="shared" ref="E154:Q154" si="3">SUM(E13:E153)</f>
        <v>176911</v>
      </c>
      <c r="F154" s="168">
        <f t="shared" si="3"/>
        <v>0</v>
      </c>
      <c r="G154" s="85">
        <f t="shared" si="3"/>
        <v>449055</v>
      </c>
      <c r="H154" s="168">
        <f t="shared" si="3"/>
        <v>0</v>
      </c>
      <c r="I154" s="168">
        <f t="shared" si="3"/>
        <v>3248744</v>
      </c>
      <c r="J154" s="168">
        <f t="shared" si="3"/>
        <v>0</v>
      </c>
      <c r="K154" s="168">
        <f t="shared" si="3"/>
        <v>0</v>
      </c>
      <c r="L154" s="168">
        <f t="shared" si="3"/>
        <v>0</v>
      </c>
      <c r="M154" s="168">
        <f t="shared" si="3"/>
        <v>0</v>
      </c>
      <c r="N154" s="168">
        <f t="shared" si="3"/>
        <v>0</v>
      </c>
      <c r="O154" s="168">
        <f t="shared" si="3"/>
        <v>0</v>
      </c>
      <c r="P154" s="168">
        <f t="shared" si="3"/>
        <v>155469</v>
      </c>
      <c r="Q154" s="168">
        <f t="shared" si="3"/>
        <v>0</v>
      </c>
      <c r="R154" s="85">
        <f>SUM(R13:R153)</f>
        <v>4047129</v>
      </c>
    </row>
    <row r="155" spans="2:21" ht="6" customHeight="1" x14ac:dyDescent="0.2">
      <c r="B155" s="87"/>
      <c r="C155" s="151"/>
      <c r="D155" s="89"/>
      <c r="E155" s="153"/>
      <c r="F155" s="169"/>
      <c r="G155" s="89"/>
      <c r="H155" s="169"/>
      <c r="I155" s="169"/>
      <c r="J155" s="169"/>
      <c r="K155" s="169"/>
      <c r="L155" s="169"/>
      <c r="M155" s="182"/>
      <c r="N155" s="169"/>
      <c r="O155" s="169"/>
      <c r="P155" s="169"/>
      <c r="Q155" s="169"/>
      <c r="R155" s="90"/>
    </row>
    <row r="156" spans="2:21" x14ac:dyDescent="0.2">
      <c r="B156" s="49" t="s">
        <v>286</v>
      </c>
    </row>
    <row r="157" spans="2:21" x14ac:dyDescent="0.2">
      <c r="C157" s="152"/>
      <c r="D157" s="48"/>
      <c r="E157" s="152"/>
      <c r="F157" s="170"/>
      <c r="G157" s="48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</row>
    <row r="158" spans="2:21" x14ac:dyDescent="0.2">
      <c r="B158" s="4" t="s">
        <v>323</v>
      </c>
    </row>
  </sheetData>
  <mergeCells count="21">
    <mergeCell ref="B2:R2"/>
    <mergeCell ref="B3:R3"/>
    <mergeCell ref="B4:R4"/>
    <mergeCell ref="B6:R6"/>
    <mergeCell ref="B8:B11"/>
    <mergeCell ref="R8:R11"/>
    <mergeCell ref="B5:R5"/>
    <mergeCell ref="B54:R54"/>
    <mergeCell ref="B55:R55"/>
    <mergeCell ref="B56:R56"/>
    <mergeCell ref="B58:R58"/>
    <mergeCell ref="B60:B63"/>
    <mergeCell ref="R60:R63"/>
    <mergeCell ref="B57:R57"/>
    <mergeCell ref="B105:R105"/>
    <mergeCell ref="B106:R106"/>
    <mergeCell ref="B107:R107"/>
    <mergeCell ref="B109:R109"/>
    <mergeCell ref="B111:B114"/>
    <mergeCell ref="R111:R114"/>
    <mergeCell ref="B108:R108"/>
  </mergeCells>
  <printOptions horizontalCentered="1"/>
  <pageMargins left="0.31496062992125984" right="0.31496062992125984" top="0.70866141732283472" bottom="0.7086614173228347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RESUMEN PARTS. Y APORTS.</vt:lpstr>
      <vt:lpstr>PARTS. FED.MPIOS. 2021.</vt:lpstr>
      <vt:lpstr>FAISM 2021.</vt:lpstr>
      <vt:lpstr>FORTAMUN2021.</vt:lpstr>
      <vt:lpstr>PAGOS POR FONDOS 2021.</vt:lpstr>
      <vt:lpstr>PAGO A COM. INDIGENAS 2021 </vt:lpstr>
      <vt:lpstr>PAGOS CORRESP. A 2020</vt:lpstr>
      <vt:lpstr>'FAISM 2021.'!Área_de_impresión</vt:lpstr>
      <vt:lpstr>FORTAMUN2021.!Área_de_impresión</vt:lpstr>
      <vt:lpstr>'PARTS. FED.MPIOS. 2021.'!Área_de_impresión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pc</cp:lastModifiedBy>
  <cp:lastPrinted>2022-02-15T05:23:52Z</cp:lastPrinted>
  <dcterms:created xsi:type="dcterms:W3CDTF">1996-10-30T19:57:22Z</dcterms:created>
  <dcterms:modified xsi:type="dcterms:W3CDTF">2022-02-15T05:24:21Z</dcterms:modified>
</cp:coreProperties>
</file>